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wakehealth-my.sharepoint.com/personal/mpankrat_wakehealth_edu/Documents/"/>
    </mc:Choice>
  </mc:AlternateContent>
  <xr:revisionPtr revIDLastSave="0" documentId="8_{06886903-1AE1-4720-940E-57F3FB8653F6}" xr6:coauthVersionLast="47" xr6:coauthVersionMax="47" xr10:uidLastSave="{00000000-0000-0000-0000-000000000000}"/>
  <bookViews>
    <workbookView xWindow="-120" yWindow="-120" windowWidth="29040" windowHeight="17640" xr2:uid="{00000000-000D-0000-FFFF-FFFF00000000}"/>
  </bookViews>
  <sheets>
    <sheet name="Instructions" sheetId="2" r:id="rId1"/>
    <sheet name="Retail - Tobacco and Alcohol" sheetId="1" r:id="rId2"/>
    <sheet name="Prescribing" sheetId="5" r:id="rId3"/>
    <sheet name="Rx Storage" sheetId="6" r:id="rId4"/>
    <sheet name="Info Dissemination" sheetId="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9" i="8" l="1"/>
  <c r="K48" i="8"/>
  <c r="J48" i="8"/>
  <c r="I48" i="8"/>
  <c r="H48" i="8"/>
  <c r="G48" i="8"/>
  <c r="F48" i="8"/>
  <c r="E48" i="8"/>
  <c r="E49" i="8" s="1"/>
  <c r="D48" i="8"/>
  <c r="C48" i="8"/>
  <c r="K47" i="8"/>
  <c r="J47" i="8"/>
  <c r="I47" i="8"/>
  <c r="H47" i="8"/>
  <c r="G47" i="8"/>
  <c r="F47" i="8"/>
  <c r="E47" i="8"/>
  <c r="D47" i="8"/>
  <c r="C47" i="8"/>
  <c r="K46" i="8"/>
  <c r="J46" i="8"/>
  <c r="I46" i="8"/>
  <c r="H46" i="8"/>
  <c r="G46" i="8"/>
  <c r="F46" i="8"/>
  <c r="E46" i="8"/>
  <c r="D46" i="8"/>
  <c r="C46" i="8"/>
  <c r="K45" i="8"/>
  <c r="J45" i="8"/>
  <c r="I45" i="8"/>
  <c r="H45" i="8"/>
  <c r="G45" i="8"/>
  <c r="F45" i="8"/>
  <c r="E45" i="8"/>
  <c r="D45" i="8"/>
  <c r="C45" i="8"/>
  <c r="K44" i="8"/>
  <c r="J44" i="8"/>
  <c r="I44" i="8"/>
  <c r="H44" i="8"/>
  <c r="G44" i="8"/>
  <c r="F44" i="8"/>
  <c r="E44" i="8"/>
  <c r="D44" i="8"/>
  <c r="C44" i="8"/>
  <c r="K39" i="8"/>
  <c r="J39" i="8"/>
  <c r="I39" i="8"/>
  <c r="H39" i="8"/>
  <c r="G39" i="8"/>
  <c r="F39" i="8"/>
  <c r="E39" i="8"/>
  <c r="D39" i="8"/>
  <c r="C39" i="8"/>
  <c r="B39" i="8"/>
  <c r="L38" i="8"/>
  <c r="L37" i="8"/>
  <c r="K34" i="8"/>
  <c r="J34" i="8"/>
  <c r="I34" i="8"/>
  <c r="H34" i="8"/>
  <c r="G34" i="8"/>
  <c r="F34" i="8"/>
  <c r="E34" i="8"/>
  <c r="D34" i="8"/>
  <c r="C34" i="8"/>
  <c r="B34" i="8"/>
  <c r="L33" i="8"/>
  <c r="L32" i="8"/>
  <c r="L31" i="8"/>
  <c r="L30" i="8"/>
  <c r="L29" i="8"/>
  <c r="L28" i="8"/>
  <c r="L27" i="8"/>
  <c r="K24" i="8"/>
  <c r="J24" i="8"/>
  <c r="I24" i="8"/>
  <c r="H24" i="8"/>
  <c r="G24" i="8"/>
  <c r="F24" i="8"/>
  <c r="E24" i="8"/>
  <c r="D24" i="8"/>
  <c r="C24" i="8"/>
  <c r="B24" i="8"/>
  <c r="L23" i="8"/>
  <c r="L22" i="8"/>
  <c r="K19" i="8"/>
  <c r="K67" i="8" s="1"/>
  <c r="K69" i="8" s="1"/>
  <c r="J19" i="8"/>
  <c r="I19" i="8"/>
  <c r="H19" i="8"/>
  <c r="G19" i="8"/>
  <c r="F19" i="8"/>
  <c r="E19" i="8"/>
  <c r="E63" i="8" s="1"/>
  <c r="D19" i="8"/>
  <c r="C19" i="8"/>
  <c r="C67" i="8" s="1"/>
  <c r="C69" i="8" s="1"/>
  <c r="L18" i="8"/>
  <c r="L17" i="8"/>
  <c r="L16" i="8"/>
  <c r="L15" i="8"/>
  <c r="L14" i="8"/>
  <c r="L13" i="8"/>
  <c r="L12" i="8"/>
  <c r="L11" i="8"/>
  <c r="L10" i="8"/>
  <c r="L9" i="8"/>
  <c r="I49" i="8" l="1"/>
  <c r="H49" i="8"/>
  <c r="B46" i="8"/>
  <c r="L46" i="8" s="1"/>
  <c r="B45" i="8"/>
  <c r="L45" i="8" s="1"/>
  <c r="B48" i="8"/>
  <c r="L48" i="8" s="1"/>
  <c r="B44" i="8"/>
  <c r="L44" i="8" s="1"/>
  <c r="B47" i="8"/>
  <c r="L47" i="8" s="1"/>
  <c r="B68" i="8"/>
  <c r="L68" i="8" s="1"/>
  <c r="B67" i="8"/>
  <c r="L67" i="8" s="1"/>
  <c r="B58" i="8"/>
  <c r="B54" i="8"/>
  <c r="B56" i="8"/>
  <c r="B52" i="8"/>
  <c r="B55" i="8"/>
  <c r="B57" i="8"/>
  <c r="B53" i="8"/>
  <c r="B63" i="8"/>
  <c r="B62" i="8"/>
  <c r="L62" i="8" s="1"/>
  <c r="G55" i="8"/>
  <c r="F55" i="8"/>
  <c r="J55" i="8"/>
  <c r="F62" i="8"/>
  <c r="F64" i="8" s="1"/>
  <c r="J62" i="8"/>
  <c r="J64" i="8" s="1"/>
  <c r="E57" i="8"/>
  <c r="I57" i="8"/>
  <c r="I63" i="8"/>
  <c r="E53" i="8"/>
  <c r="C68" i="8"/>
  <c r="D67" i="8"/>
  <c r="D69" i="8" s="1"/>
  <c r="H67" i="8"/>
  <c r="H69" i="8" s="1"/>
  <c r="C56" i="8"/>
  <c r="G56" i="8"/>
  <c r="K56" i="8"/>
  <c r="C62" i="8"/>
  <c r="C64" i="8" s="1"/>
  <c r="G62" i="8"/>
  <c r="G64" i="8" s="1"/>
  <c r="K62" i="8"/>
  <c r="K64" i="8" s="1"/>
  <c r="C49" i="8"/>
  <c r="G49" i="8"/>
  <c r="K49" i="8"/>
  <c r="I53" i="8"/>
  <c r="J58" i="8"/>
  <c r="K68" i="8"/>
  <c r="F58" i="8"/>
  <c r="E67" i="8"/>
  <c r="E69" i="8" s="1"/>
  <c r="I67" i="8"/>
  <c r="I69" i="8" s="1"/>
  <c r="D57" i="8"/>
  <c r="H57" i="8"/>
  <c r="D63" i="8"/>
  <c r="H63" i="8"/>
  <c r="F49" i="8"/>
  <c r="J49" i="8"/>
  <c r="D62" i="8"/>
  <c r="D64" i="8" s="1"/>
  <c r="D68" i="8"/>
  <c r="G68" i="8"/>
  <c r="J54" i="8"/>
  <c r="L19" i="8"/>
  <c r="F67" i="8"/>
  <c r="F69" i="8" s="1"/>
  <c r="J67" i="8"/>
  <c r="J69" i="8" s="1"/>
  <c r="E58" i="8"/>
  <c r="I58" i="8"/>
  <c r="E62" i="8"/>
  <c r="E64" i="8" s="1"/>
  <c r="I62" i="8"/>
  <c r="I64" i="8" s="1"/>
  <c r="F54" i="8"/>
  <c r="H62" i="8"/>
  <c r="H64" i="8" s="1"/>
  <c r="H68" i="8"/>
  <c r="L34" i="8"/>
  <c r="K55" i="8"/>
  <c r="H56" i="8"/>
  <c r="L39" i="8"/>
  <c r="D49" i="8"/>
  <c r="E52" i="8"/>
  <c r="E59" i="8" s="1"/>
  <c r="I52" i="8"/>
  <c r="I59" i="8" s="1"/>
  <c r="F53" i="8"/>
  <c r="J53" i="8"/>
  <c r="C54" i="8"/>
  <c r="G54" i="8"/>
  <c r="K54" i="8"/>
  <c r="D55" i="8"/>
  <c r="H55" i="8"/>
  <c r="E56" i="8"/>
  <c r="I56" i="8"/>
  <c r="F57" i="8"/>
  <c r="J57" i="8"/>
  <c r="C58" i="8"/>
  <c r="G58" i="8"/>
  <c r="K58" i="8"/>
  <c r="F63" i="8"/>
  <c r="J63" i="8"/>
  <c r="E68" i="8"/>
  <c r="I68" i="8"/>
  <c r="H52" i="8"/>
  <c r="H59" i="8" s="1"/>
  <c r="C55" i="8"/>
  <c r="G67" i="8"/>
  <c r="G69" i="8" s="1"/>
  <c r="L24" i="8"/>
  <c r="F52" i="8"/>
  <c r="F59" i="8" s="1"/>
  <c r="J52" i="8"/>
  <c r="J59" i="8" s="1"/>
  <c r="C53" i="8"/>
  <c r="G53" i="8"/>
  <c r="K53" i="8"/>
  <c r="D54" i="8"/>
  <c r="H54" i="8"/>
  <c r="E55" i="8"/>
  <c r="I55" i="8"/>
  <c r="F56" i="8"/>
  <c r="J56" i="8"/>
  <c r="C57" i="8"/>
  <c r="G57" i="8"/>
  <c r="K57" i="8"/>
  <c r="D58" i="8"/>
  <c r="H58" i="8"/>
  <c r="C63" i="8"/>
  <c r="G63" i="8"/>
  <c r="K63" i="8"/>
  <c r="F68" i="8"/>
  <c r="J68" i="8"/>
  <c r="D52" i="8"/>
  <c r="D59" i="8" s="1"/>
  <c r="D56" i="8"/>
  <c r="C52" i="8"/>
  <c r="C59" i="8" s="1"/>
  <c r="G52" i="8"/>
  <c r="G59" i="8" s="1"/>
  <c r="K52" i="8"/>
  <c r="K59" i="8" s="1"/>
  <c r="D53" i="8"/>
  <c r="H53" i="8"/>
  <c r="E54" i="8"/>
  <c r="I54" i="8"/>
  <c r="C33" i="6"/>
  <c r="D33" i="6"/>
  <c r="E33" i="6"/>
  <c r="F33" i="6"/>
  <c r="G33" i="6"/>
  <c r="H33" i="6"/>
  <c r="I33" i="6"/>
  <c r="J33" i="6"/>
  <c r="K33" i="6"/>
  <c r="B33" i="6"/>
  <c r="C33" i="5"/>
  <c r="D33" i="5"/>
  <c r="E33" i="5"/>
  <c r="F33" i="5"/>
  <c r="G33" i="5"/>
  <c r="H33" i="5"/>
  <c r="I33" i="5"/>
  <c r="J33" i="5"/>
  <c r="K33" i="5"/>
  <c r="B33" i="5"/>
  <c r="C24" i="1"/>
  <c r="D24" i="1"/>
  <c r="E24" i="1"/>
  <c r="F24" i="1"/>
  <c r="G24" i="1"/>
  <c r="H24" i="1"/>
  <c r="I24" i="1"/>
  <c r="J24" i="1"/>
  <c r="K24" i="1"/>
  <c r="B24" i="1"/>
  <c r="L55" i="8" l="1"/>
  <c r="L58" i="8"/>
  <c r="B64" i="8"/>
  <c r="L64" i="8" s="1"/>
  <c r="B59" i="8"/>
  <c r="L59" i="8" s="1"/>
  <c r="B49" i="8"/>
  <c r="L49" i="8" s="1"/>
  <c r="L54" i="8"/>
  <c r="L63" i="8"/>
  <c r="L56" i="8"/>
  <c r="L53" i="8"/>
  <c r="L57" i="8"/>
  <c r="B69" i="8"/>
  <c r="L69" i="8" s="1"/>
  <c r="L52" i="8"/>
  <c r="D44" i="6" l="1"/>
  <c r="C43" i="5"/>
  <c r="E44" i="5"/>
  <c r="B49" i="6" l="1"/>
  <c r="B48" i="6"/>
  <c r="B47" i="6"/>
  <c r="B18" i="6"/>
  <c r="B46" i="6"/>
  <c r="B45" i="6"/>
  <c r="B44" i="6"/>
  <c r="B43" i="6"/>
  <c r="K49" i="6"/>
  <c r="J49" i="6"/>
  <c r="I49" i="6"/>
  <c r="H49" i="6"/>
  <c r="G49" i="6"/>
  <c r="F49" i="6"/>
  <c r="E49" i="6"/>
  <c r="D49" i="6"/>
  <c r="C49" i="6"/>
  <c r="K48" i="6"/>
  <c r="J48" i="6"/>
  <c r="I48" i="6"/>
  <c r="H48" i="6"/>
  <c r="G48" i="6"/>
  <c r="F48" i="6"/>
  <c r="E48" i="6"/>
  <c r="D48" i="6"/>
  <c r="C48" i="6"/>
  <c r="K47" i="6"/>
  <c r="J47" i="6"/>
  <c r="I47" i="6"/>
  <c r="H47" i="6"/>
  <c r="G47" i="6"/>
  <c r="F47" i="6"/>
  <c r="E47" i="6"/>
  <c r="D47" i="6"/>
  <c r="C47" i="6"/>
  <c r="K46" i="6"/>
  <c r="J46" i="6"/>
  <c r="I46" i="6"/>
  <c r="H46" i="6"/>
  <c r="G46" i="6"/>
  <c r="F46" i="6"/>
  <c r="E46" i="6"/>
  <c r="D46" i="6"/>
  <c r="C46" i="6"/>
  <c r="K45" i="6"/>
  <c r="J45" i="6"/>
  <c r="I45" i="6"/>
  <c r="H45" i="6"/>
  <c r="G45" i="6"/>
  <c r="F45" i="6"/>
  <c r="E45" i="6"/>
  <c r="D45" i="6"/>
  <c r="C45" i="6"/>
  <c r="K44" i="6"/>
  <c r="J44" i="6"/>
  <c r="I44" i="6"/>
  <c r="H44" i="6"/>
  <c r="G44" i="6"/>
  <c r="F44" i="6"/>
  <c r="E44" i="6"/>
  <c r="C44" i="6"/>
  <c r="K43" i="6"/>
  <c r="J43" i="6"/>
  <c r="I43" i="6"/>
  <c r="H43" i="6"/>
  <c r="G43" i="6"/>
  <c r="F43" i="6"/>
  <c r="E43" i="6"/>
  <c r="D43" i="6"/>
  <c r="C43" i="6"/>
  <c r="K23" i="6"/>
  <c r="J23" i="6"/>
  <c r="I23" i="6"/>
  <c r="H23" i="6"/>
  <c r="G23" i="6"/>
  <c r="F23" i="6"/>
  <c r="E23" i="6"/>
  <c r="D23" i="6"/>
  <c r="C23" i="6"/>
  <c r="B23" i="6"/>
  <c r="L22" i="6"/>
  <c r="L21" i="6"/>
  <c r="K38" i="6"/>
  <c r="J38" i="6"/>
  <c r="I38" i="6"/>
  <c r="H38" i="6"/>
  <c r="G38" i="6"/>
  <c r="F38" i="6"/>
  <c r="E38" i="6"/>
  <c r="D38" i="6"/>
  <c r="C38" i="6"/>
  <c r="B38" i="6"/>
  <c r="L37" i="6"/>
  <c r="L36" i="6"/>
  <c r="L31" i="6"/>
  <c r="L32" i="6"/>
  <c r="L26" i="6"/>
  <c r="L30" i="6"/>
  <c r="L27" i="6"/>
  <c r="L29" i="6"/>
  <c r="L28" i="6"/>
  <c r="K18" i="6"/>
  <c r="J18" i="6"/>
  <c r="I18" i="6"/>
  <c r="H18" i="6"/>
  <c r="G18" i="6"/>
  <c r="F18" i="6"/>
  <c r="E18" i="6"/>
  <c r="D18" i="6"/>
  <c r="C18" i="6"/>
  <c r="L17" i="6"/>
  <c r="L16" i="6"/>
  <c r="L15" i="6"/>
  <c r="L14" i="6"/>
  <c r="L13" i="6"/>
  <c r="L12" i="6"/>
  <c r="L11" i="6"/>
  <c r="L10" i="6"/>
  <c r="L9" i="6"/>
  <c r="L8" i="6"/>
  <c r="L7" i="6"/>
  <c r="K49" i="5"/>
  <c r="J49" i="5"/>
  <c r="I49" i="5"/>
  <c r="H49" i="5"/>
  <c r="G49" i="5"/>
  <c r="F49" i="5"/>
  <c r="E49" i="5"/>
  <c r="D49" i="5"/>
  <c r="C49" i="5"/>
  <c r="K48" i="5"/>
  <c r="J48" i="5"/>
  <c r="I48" i="5"/>
  <c r="H48" i="5"/>
  <c r="G48" i="5"/>
  <c r="F48" i="5"/>
  <c r="E48" i="5"/>
  <c r="D48" i="5"/>
  <c r="C48" i="5"/>
  <c r="K47" i="5"/>
  <c r="J47" i="5"/>
  <c r="I47" i="5"/>
  <c r="H47" i="5"/>
  <c r="G47" i="5"/>
  <c r="F47" i="5"/>
  <c r="E47" i="5"/>
  <c r="D47" i="5"/>
  <c r="C47" i="5"/>
  <c r="K46" i="5"/>
  <c r="J46" i="5"/>
  <c r="I46" i="5"/>
  <c r="H46" i="5"/>
  <c r="G46" i="5"/>
  <c r="F46" i="5"/>
  <c r="E46" i="5"/>
  <c r="D46" i="5"/>
  <c r="C46" i="5"/>
  <c r="K45" i="5"/>
  <c r="J45" i="5"/>
  <c r="I45" i="5"/>
  <c r="H45" i="5"/>
  <c r="G45" i="5"/>
  <c r="F45" i="5"/>
  <c r="E45" i="5"/>
  <c r="D45" i="5"/>
  <c r="C45" i="5"/>
  <c r="K44" i="5"/>
  <c r="J44" i="5"/>
  <c r="I44" i="5"/>
  <c r="H44" i="5"/>
  <c r="G44" i="5"/>
  <c r="F44" i="5"/>
  <c r="D44" i="5"/>
  <c r="C44" i="5"/>
  <c r="K43" i="5"/>
  <c r="J43" i="5"/>
  <c r="I43" i="5"/>
  <c r="H43" i="5"/>
  <c r="G43" i="5"/>
  <c r="F43" i="5"/>
  <c r="E43" i="5"/>
  <c r="D43" i="5"/>
  <c r="K18" i="5"/>
  <c r="J18" i="5"/>
  <c r="I18" i="5"/>
  <c r="H18" i="5"/>
  <c r="G18" i="5"/>
  <c r="F18" i="5"/>
  <c r="E18" i="5"/>
  <c r="D18" i="5"/>
  <c r="C18" i="5"/>
  <c r="B18" i="5"/>
  <c r="B45" i="5"/>
  <c r="B47" i="5"/>
  <c r="B49" i="5"/>
  <c r="B48" i="5"/>
  <c r="B46" i="5"/>
  <c r="B44" i="5"/>
  <c r="B43" i="5"/>
  <c r="L16" i="5"/>
  <c r="L15" i="5"/>
  <c r="L14" i="5"/>
  <c r="L17" i="5"/>
  <c r="L13" i="5"/>
  <c r="L12" i="5"/>
  <c r="L11" i="5"/>
  <c r="L10" i="5"/>
  <c r="L9" i="5"/>
  <c r="L8" i="5"/>
  <c r="B69" i="6" l="1"/>
  <c r="I55" i="6"/>
  <c r="E69" i="6"/>
  <c r="J64" i="6"/>
  <c r="D54" i="6"/>
  <c r="H58" i="6"/>
  <c r="C64" i="6"/>
  <c r="F64" i="6"/>
  <c r="J68" i="6"/>
  <c r="J70" i="6" s="1"/>
  <c r="C57" i="6"/>
  <c r="K57" i="6"/>
  <c r="G64" i="6"/>
  <c r="I69" i="6"/>
  <c r="L46" i="6"/>
  <c r="D59" i="6"/>
  <c r="F50" i="6"/>
  <c r="C63" i="6"/>
  <c r="C65" i="6" s="1"/>
  <c r="K63" i="6"/>
  <c r="K65" i="6" s="1"/>
  <c r="K64" i="6"/>
  <c r="L47" i="6"/>
  <c r="J57" i="6"/>
  <c r="E63" i="6"/>
  <c r="E65" i="6" s="1"/>
  <c r="C54" i="6"/>
  <c r="L45" i="6"/>
  <c r="G50" i="6"/>
  <c r="K54" i="6"/>
  <c r="F63" i="6"/>
  <c r="F65" i="6" s="1"/>
  <c r="E59" i="6"/>
  <c r="H64" i="6"/>
  <c r="C68" i="6"/>
  <c r="C70" i="6" s="1"/>
  <c r="K68" i="6"/>
  <c r="K70" i="6" s="1"/>
  <c r="D57" i="6"/>
  <c r="F56" i="6"/>
  <c r="I64" i="6"/>
  <c r="D69" i="6"/>
  <c r="C53" i="6"/>
  <c r="D58" i="6"/>
  <c r="D68" i="6"/>
  <c r="D70" i="6" s="1"/>
  <c r="I50" i="6"/>
  <c r="G58" i="6"/>
  <c r="D53" i="6"/>
  <c r="D60" i="6" s="1"/>
  <c r="H59" i="6"/>
  <c r="F69" i="6"/>
  <c r="G53" i="6"/>
  <c r="G60" i="6" s="1"/>
  <c r="C50" i="6"/>
  <c r="K50" i="6"/>
  <c r="L48" i="6"/>
  <c r="D56" i="6"/>
  <c r="I57" i="6"/>
  <c r="D63" i="6"/>
  <c r="D65" i="6" s="1"/>
  <c r="G69" i="6"/>
  <c r="K53" i="6"/>
  <c r="K60" i="6" s="1"/>
  <c r="L49" i="6"/>
  <c r="D50" i="6"/>
  <c r="E50" i="6"/>
  <c r="H50" i="6"/>
  <c r="J50" i="6"/>
  <c r="L49" i="5"/>
  <c r="I50" i="5"/>
  <c r="C50" i="5"/>
  <c r="K50" i="5"/>
  <c r="D50" i="5"/>
  <c r="L47" i="5"/>
  <c r="G50" i="5"/>
  <c r="L45" i="5"/>
  <c r="H50" i="5"/>
  <c r="L43" i="5"/>
  <c r="J50" i="5"/>
  <c r="L46" i="5"/>
  <c r="L48" i="5"/>
  <c r="E50" i="5"/>
  <c r="F50" i="5"/>
  <c r="B64" i="6"/>
  <c r="L44" i="6"/>
  <c r="B50" i="6"/>
  <c r="B57" i="6"/>
  <c r="L57" i="6" s="1"/>
  <c r="B68" i="6"/>
  <c r="L68" i="6" s="1"/>
  <c r="H53" i="6"/>
  <c r="H60" i="6" s="1"/>
  <c r="E54" i="6"/>
  <c r="B55" i="6"/>
  <c r="J55" i="6"/>
  <c r="G56" i="6"/>
  <c r="G63" i="6"/>
  <c r="G65" i="6" s="1"/>
  <c r="E68" i="6"/>
  <c r="E70" i="6" s="1"/>
  <c r="J69" i="6"/>
  <c r="L23" i="6"/>
  <c r="I53" i="6"/>
  <c r="I60" i="6" s="1"/>
  <c r="F54" i="6"/>
  <c r="C55" i="6"/>
  <c r="K55" i="6"/>
  <c r="H56" i="6"/>
  <c r="E57" i="6"/>
  <c r="B58" i="6"/>
  <c r="J58" i="6"/>
  <c r="G59" i="6"/>
  <c r="H63" i="6"/>
  <c r="H65" i="6" s="1"/>
  <c r="E64" i="6"/>
  <c r="F68" i="6"/>
  <c r="F70" i="6" s="1"/>
  <c r="C69" i="6"/>
  <c r="K69" i="6"/>
  <c r="L43" i="6"/>
  <c r="I58" i="6"/>
  <c r="F59" i="6"/>
  <c r="D64" i="6"/>
  <c r="L18" i="6"/>
  <c r="B53" i="6"/>
  <c r="J53" i="6"/>
  <c r="J60" i="6" s="1"/>
  <c r="G54" i="6"/>
  <c r="D55" i="6"/>
  <c r="I56" i="6"/>
  <c r="F57" i="6"/>
  <c r="C58" i="6"/>
  <c r="K58" i="6"/>
  <c r="I63" i="6"/>
  <c r="I65" i="6" s="1"/>
  <c r="G68" i="6"/>
  <c r="G70" i="6" s="1"/>
  <c r="L38" i="6"/>
  <c r="H54" i="6"/>
  <c r="E55" i="6"/>
  <c r="B56" i="6"/>
  <c r="L56" i="6" s="1"/>
  <c r="J56" i="6"/>
  <c r="G57" i="6"/>
  <c r="I59" i="6"/>
  <c r="B63" i="6"/>
  <c r="J63" i="6"/>
  <c r="J65" i="6" s="1"/>
  <c r="H68" i="6"/>
  <c r="H70" i="6" s="1"/>
  <c r="F55" i="6"/>
  <c r="K56" i="6"/>
  <c r="B59" i="6"/>
  <c r="L59" i="6" s="1"/>
  <c r="I54" i="6"/>
  <c r="C56" i="6"/>
  <c r="H57" i="6"/>
  <c r="E58" i="6"/>
  <c r="J59" i="6"/>
  <c r="I68" i="6"/>
  <c r="I70" i="6" s="1"/>
  <c r="L33" i="6"/>
  <c r="E53" i="6"/>
  <c r="E60" i="6" s="1"/>
  <c r="B54" i="6"/>
  <c r="L54" i="6" s="1"/>
  <c r="J54" i="6"/>
  <c r="G55" i="6"/>
  <c r="F58" i="6"/>
  <c r="C59" i="6"/>
  <c r="K59" i="6"/>
  <c r="F53" i="6"/>
  <c r="F60" i="6" s="1"/>
  <c r="H55" i="6"/>
  <c r="E56" i="6"/>
  <c r="H69" i="6"/>
  <c r="B50" i="5"/>
  <c r="L64" i="6" l="1"/>
  <c r="L69" i="6"/>
  <c r="C60" i="6"/>
  <c r="L50" i="6"/>
  <c r="L55" i="6"/>
  <c r="L58" i="6"/>
  <c r="L63" i="6"/>
  <c r="B65" i="6"/>
  <c r="L65" i="6" s="1"/>
  <c r="B70" i="6"/>
  <c r="L70" i="6" s="1"/>
  <c r="L53" i="6"/>
  <c r="B60" i="6"/>
  <c r="L60" i="6" s="1"/>
  <c r="K23" i="5" l="1"/>
  <c r="K69" i="5" s="1"/>
  <c r="J23" i="5"/>
  <c r="I23" i="5"/>
  <c r="H23" i="5"/>
  <c r="G23" i="5"/>
  <c r="G69" i="5" s="1"/>
  <c r="F23" i="5"/>
  <c r="F69" i="5" s="1"/>
  <c r="E23" i="5"/>
  <c r="E68" i="5" s="1"/>
  <c r="E70" i="5" s="1"/>
  <c r="D23" i="5"/>
  <c r="C23" i="5"/>
  <c r="C69" i="5" s="1"/>
  <c r="B23" i="5"/>
  <c r="L22" i="5"/>
  <c r="L21" i="5"/>
  <c r="K38" i="5"/>
  <c r="K64" i="5" s="1"/>
  <c r="J38" i="5"/>
  <c r="I38" i="5"/>
  <c r="H38" i="5"/>
  <c r="G38" i="5"/>
  <c r="F38" i="5"/>
  <c r="E38" i="5"/>
  <c r="E63" i="5" s="1"/>
  <c r="E65" i="5" s="1"/>
  <c r="D38" i="5"/>
  <c r="C38" i="5"/>
  <c r="C64" i="5" s="1"/>
  <c r="B38" i="5"/>
  <c r="L37" i="5"/>
  <c r="L36" i="5"/>
  <c r="I53" i="5"/>
  <c r="I60" i="5" s="1"/>
  <c r="H53" i="5"/>
  <c r="H60" i="5" s="1"/>
  <c r="G56" i="5"/>
  <c r="F59" i="5"/>
  <c r="E55" i="5"/>
  <c r="B53" i="5"/>
  <c r="L31" i="5"/>
  <c r="L32" i="5"/>
  <c r="L26" i="5"/>
  <c r="L30" i="5"/>
  <c r="L27" i="5"/>
  <c r="L29" i="5"/>
  <c r="L28" i="5"/>
  <c r="L7" i="5"/>
  <c r="K36" i="1"/>
  <c r="J36" i="1"/>
  <c r="I36" i="1"/>
  <c r="H36" i="1"/>
  <c r="G36" i="1"/>
  <c r="F36" i="1"/>
  <c r="E36" i="1"/>
  <c r="D36" i="1"/>
  <c r="C36" i="1"/>
  <c r="K35" i="1"/>
  <c r="J35" i="1"/>
  <c r="I35" i="1"/>
  <c r="H35" i="1"/>
  <c r="H37" i="1" s="1"/>
  <c r="G35" i="1"/>
  <c r="F35" i="1"/>
  <c r="E35" i="1"/>
  <c r="D35" i="1"/>
  <c r="C35" i="1"/>
  <c r="B35" i="1"/>
  <c r="B36" i="1"/>
  <c r="J37" i="1" l="1"/>
  <c r="C37" i="1"/>
  <c r="E57" i="5"/>
  <c r="F54" i="5"/>
  <c r="K37" i="1"/>
  <c r="I37" i="1"/>
  <c r="D37" i="1"/>
  <c r="G37" i="1"/>
  <c r="F37" i="1"/>
  <c r="E37" i="1"/>
  <c r="B37" i="1"/>
  <c r="B55" i="5"/>
  <c r="H69" i="5"/>
  <c r="C57" i="5"/>
  <c r="K57" i="5"/>
  <c r="F63" i="5"/>
  <c r="F65" i="5" s="1"/>
  <c r="I69" i="5"/>
  <c r="G59" i="5"/>
  <c r="J55" i="5"/>
  <c r="J58" i="5"/>
  <c r="D57" i="5"/>
  <c r="G63" i="5"/>
  <c r="G65" i="5" s="1"/>
  <c r="B69" i="5"/>
  <c r="L69" i="5" s="1"/>
  <c r="J69" i="5"/>
  <c r="G54" i="5"/>
  <c r="E54" i="5"/>
  <c r="H64" i="5"/>
  <c r="C68" i="5"/>
  <c r="C70" i="5" s="1"/>
  <c r="K68" i="5"/>
  <c r="K70" i="5" s="1"/>
  <c r="H63" i="5"/>
  <c r="H65" i="5" s="1"/>
  <c r="L44" i="5"/>
  <c r="I64" i="5"/>
  <c r="D68" i="5"/>
  <c r="D70" i="5" s="1"/>
  <c r="E64" i="5"/>
  <c r="B64" i="5"/>
  <c r="L64" i="5" s="1"/>
  <c r="J64" i="5"/>
  <c r="F68" i="5"/>
  <c r="F70" i="5" s="1"/>
  <c r="I58" i="5"/>
  <c r="D64" i="5"/>
  <c r="B58" i="5"/>
  <c r="H56" i="5"/>
  <c r="L18" i="5"/>
  <c r="J53" i="5"/>
  <c r="J60" i="5" s="1"/>
  <c r="D55" i="5"/>
  <c r="I56" i="5"/>
  <c r="F57" i="5"/>
  <c r="C58" i="5"/>
  <c r="K58" i="5"/>
  <c r="H59" i="5"/>
  <c r="I63" i="5"/>
  <c r="I65" i="5" s="1"/>
  <c r="F64" i="5"/>
  <c r="G68" i="5"/>
  <c r="G70" i="5" s="1"/>
  <c r="D69" i="5"/>
  <c r="L38" i="5"/>
  <c r="C53" i="5"/>
  <c r="C60" i="5" s="1"/>
  <c r="K53" i="5"/>
  <c r="K60" i="5" s="1"/>
  <c r="H54" i="5"/>
  <c r="B56" i="5"/>
  <c r="L56" i="5" s="1"/>
  <c r="J56" i="5"/>
  <c r="G57" i="5"/>
  <c r="D58" i="5"/>
  <c r="I59" i="5"/>
  <c r="B63" i="5"/>
  <c r="J63" i="5"/>
  <c r="J65" i="5" s="1"/>
  <c r="G64" i="5"/>
  <c r="H68" i="5"/>
  <c r="H70" i="5" s="1"/>
  <c r="E69" i="5"/>
  <c r="D53" i="5"/>
  <c r="D60" i="5" s="1"/>
  <c r="I54" i="5"/>
  <c r="F55" i="5"/>
  <c r="C56" i="5"/>
  <c r="K56" i="5"/>
  <c r="H57" i="5"/>
  <c r="E58" i="5"/>
  <c r="B59" i="5"/>
  <c r="L59" i="5" s="1"/>
  <c r="J59" i="5"/>
  <c r="C63" i="5"/>
  <c r="C65" i="5" s="1"/>
  <c r="K63" i="5"/>
  <c r="K65" i="5" s="1"/>
  <c r="I68" i="5"/>
  <c r="I70" i="5" s="1"/>
  <c r="C55" i="5"/>
  <c r="L33" i="5"/>
  <c r="E53" i="5"/>
  <c r="E60" i="5" s="1"/>
  <c r="B54" i="5"/>
  <c r="J54" i="5"/>
  <c r="G55" i="5"/>
  <c r="D56" i="5"/>
  <c r="I57" i="5"/>
  <c r="F58" i="5"/>
  <c r="C59" i="5"/>
  <c r="K59" i="5"/>
  <c r="D63" i="5"/>
  <c r="D65" i="5" s="1"/>
  <c r="B68" i="5"/>
  <c r="J68" i="5"/>
  <c r="J70" i="5" s="1"/>
  <c r="K55" i="5"/>
  <c r="F53" i="5"/>
  <c r="F60" i="5" s="1"/>
  <c r="C54" i="5"/>
  <c r="K54" i="5"/>
  <c r="H55" i="5"/>
  <c r="E56" i="5"/>
  <c r="B57" i="5"/>
  <c r="L57" i="5" s="1"/>
  <c r="J57" i="5"/>
  <c r="G58" i="5"/>
  <c r="D59" i="5"/>
  <c r="L23" i="5"/>
  <c r="G53" i="5"/>
  <c r="G60" i="5" s="1"/>
  <c r="D54" i="5"/>
  <c r="I55" i="5"/>
  <c r="F56" i="5"/>
  <c r="H58" i="5"/>
  <c r="E59" i="5"/>
  <c r="L36" i="1"/>
  <c r="L35" i="1"/>
  <c r="L37" i="1" l="1"/>
  <c r="L54" i="5"/>
  <c r="L58" i="5"/>
  <c r="L55" i="5"/>
  <c r="L50" i="5"/>
  <c r="L68" i="5"/>
  <c r="B70" i="5"/>
  <c r="B60" i="5"/>
  <c r="L60" i="5" s="1"/>
  <c r="L53" i="5"/>
  <c r="L63" i="5"/>
  <c r="B65" i="5"/>
  <c r="L65" i="5" s="1"/>
  <c r="L70" i="5" l="1"/>
  <c r="B9" i="1" l="1"/>
  <c r="L19" i="1" l="1"/>
  <c r="L13" i="1"/>
  <c r="L12" i="1"/>
  <c r="L28" i="1"/>
  <c r="L27" i="1"/>
  <c r="L22" i="1"/>
  <c r="L23" i="1"/>
  <c r="L17" i="1"/>
  <c r="L21" i="1"/>
  <c r="L18" i="1"/>
  <c r="L20" i="1"/>
  <c r="L8" i="1"/>
  <c r="L7" i="1"/>
  <c r="K14" i="1"/>
  <c r="J14" i="1"/>
  <c r="I14" i="1"/>
  <c r="H14" i="1"/>
  <c r="G14" i="1"/>
  <c r="F14" i="1"/>
  <c r="E14" i="1"/>
  <c r="D14" i="1"/>
  <c r="C14" i="1"/>
  <c r="K29" i="1"/>
  <c r="J29" i="1"/>
  <c r="I29" i="1"/>
  <c r="H29" i="1"/>
  <c r="G29" i="1"/>
  <c r="F29" i="1"/>
  <c r="E29" i="1"/>
  <c r="D29" i="1"/>
  <c r="C29" i="1"/>
  <c r="B29" i="1"/>
  <c r="K9" i="1"/>
  <c r="J9" i="1"/>
  <c r="I9" i="1"/>
  <c r="H9" i="1"/>
  <c r="G9" i="1"/>
  <c r="F9" i="1"/>
  <c r="E9" i="1"/>
  <c r="D9" i="1"/>
  <c r="C9" i="1"/>
  <c r="B14" i="1"/>
  <c r="B50" i="1" l="1"/>
  <c r="B46" i="1"/>
  <c r="B56" i="1"/>
  <c r="G51" i="1"/>
  <c r="L24" i="1"/>
  <c r="B40" i="1"/>
  <c r="B41" i="1"/>
  <c r="B45" i="1"/>
  <c r="B51" i="1"/>
  <c r="B42" i="1"/>
  <c r="B55" i="1"/>
  <c r="L29" i="1"/>
  <c r="L14" i="1"/>
  <c r="L9" i="1"/>
  <c r="E50" i="1"/>
  <c r="C51" i="1"/>
  <c r="H43" i="1"/>
  <c r="D40" i="1"/>
  <c r="J44" i="1"/>
  <c r="C56" i="1"/>
  <c r="E41" i="1"/>
  <c r="J51" i="1"/>
  <c r="H41" i="1"/>
  <c r="B43" i="1"/>
  <c r="B44" i="1"/>
  <c r="H56" i="1"/>
  <c r="J56" i="1"/>
  <c r="C46" i="1"/>
  <c r="I46" i="1"/>
  <c r="H46" i="1"/>
  <c r="H40" i="1"/>
  <c r="H45" i="1"/>
  <c r="H50" i="1"/>
  <c r="H44" i="1"/>
  <c r="H51" i="1"/>
  <c r="H42" i="1"/>
  <c r="K45" i="1"/>
  <c r="K56" i="1"/>
  <c r="K55" i="1"/>
  <c r="K50" i="1"/>
  <c r="K51" i="1"/>
  <c r="K41" i="1"/>
  <c r="K42" i="1"/>
  <c r="K43" i="1"/>
  <c r="K44" i="1"/>
  <c r="K46" i="1"/>
  <c r="K40" i="1"/>
  <c r="J40" i="1"/>
  <c r="J41" i="1"/>
  <c r="J42" i="1"/>
  <c r="J46" i="1"/>
  <c r="J45" i="1"/>
  <c r="J43" i="1"/>
  <c r="J50" i="1"/>
  <c r="I40" i="1"/>
  <c r="I44" i="1"/>
  <c r="I45" i="1"/>
  <c r="I41" i="1"/>
  <c r="I42" i="1"/>
  <c r="I50" i="1"/>
  <c r="I43" i="1"/>
  <c r="I51" i="1"/>
  <c r="I56" i="1"/>
  <c r="G46" i="1"/>
  <c r="G55" i="1"/>
  <c r="G45" i="1"/>
  <c r="G56" i="1"/>
  <c r="G44" i="1"/>
  <c r="G41" i="1"/>
  <c r="G40" i="1"/>
  <c r="G42" i="1"/>
  <c r="G50" i="1"/>
  <c r="G43" i="1"/>
  <c r="F51" i="1"/>
  <c r="F44" i="1"/>
  <c r="F45" i="1"/>
  <c r="F50" i="1"/>
  <c r="F56" i="1"/>
  <c r="F43" i="1"/>
  <c r="F40" i="1"/>
  <c r="F42" i="1"/>
  <c r="F55" i="1"/>
  <c r="F41" i="1"/>
  <c r="F46" i="1"/>
  <c r="E56" i="1"/>
  <c r="E46" i="1"/>
  <c r="E42" i="1"/>
  <c r="E45" i="1"/>
  <c r="E51" i="1"/>
  <c r="E44" i="1"/>
  <c r="E40" i="1"/>
  <c r="E43" i="1"/>
  <c r="E55" i="1"/>
  <c r="D44" i="1"/>
  <c r="D51" i="1"/>
  <c r="D56" i="1"/>
  <c r="D43" i="1"/>
  <c r="D42" i="1"/>
  <c r="D41" i="1"/>
  <c r="D46" i="1"/>
  <c r="D45" i="1"/>
  <c r="D50" i="1"/>
  <c r="C50" i="1"/>
  <c r="C40" i="1"/>
  <c r="C41" i="1"/>
  <c r="C42" i="1"/>
  <c r="C43" i="1"/>
  <c r="C44" i="1"/>
  <c r="C45" i="1"/>
  <c r="H55" i="1"/>
  <c r="C55" i="1"/>
  <c r="I55" i="1"/>
  <c r="D55" i="1"/>
  <c r="J55" i="1"/>
  <c r="B52" i="1" l="1"/>
  <c r="G52" i="1"/>
  <c r="E57" i="1"/>
  <c r="E52" i="1"/>
  <c r="H57" i="1"/>
  <c r="B57" i="1"/>
  <c r="K57" i="1"/>
  <c r="B47" i="1"/>
  <c r="L41" i="1"/>
  <c r="L45" i="1"/>
  <c r="L44" i="1"/>
  <c r="L42" i="1"/>
  <c r="L55" i="1"/>
  <c r="L40" i="1"/>
  <c r="L51" i="1"/>
  <c r="C52" i="1"/>
  <c r="L50" i="1"/>
  <c r="L46" i="1"/>
  <c r="L56" i="1"/>
  <c r="L43" i="1"/>
  <c r="J57" i="1"/>
  <c r="C57" i="1"/>
  <c r="F57" i="1"/>
  <c r="J52" i="1"/>
  <c r="I52" i="1"/>
  <c r="H47" i="1"/>
  <c r="H52" i="1"/>
  <c r="K47" i="1"/>
  <c r="K52" i="1"/>
  <c r="J47" i="1"/>
  <c r="I47" i="1"/>
  <c r="I57" i="1"/>
  <c r="G47" i="1"/>
  <c r="G57" i="1"/>
  <c r="F52" i="1"/>
  <c r="F47" i="1"/>
  <c r="E47" i="1"/>
  <c r="D52" i="1"/>
  <c r="D47" i="1"/>
  <c r="D57" i="1"/>
  <c r="C47" i="1"/>
  <c r="L52" i="1" l="1"/>
  <c r="L47" i="1"/>
  <c r="L57" i="1"/>
</calcChain>
</file>

<file path=xl/sharedStrings.xml><?xml version="1.0" encoding="utf-8"?>
<sst xmlns="http://schemas.openxmlformats.org/spreadsheetml/2006/main" count="245" uniqueCount="79">
  <si>
    <t>Population-Based Strategy Reach Estimator</t>
  </si>
  <si>
    <t xml:space="preserve">This tool is for estimating participant reach for population-based strategies when you do not have exact counts, such as a communication campaign or a county-wide merchant education effort. Use exact counts when available. </t>
  </si>
  <si>
    <t>Instructions</t>
  </si>
  <si>
    <t xml:space="preserve">1) Go to the most recent American Communities Survey at: </t>
  </si>
  <si>
    <t xml:space="preserve">6) Confirm correct data entry by checking that the totals for Race, Ethnicity, and Sex are equal. </t>
  </si>
  <si>
    <t>NOTE: Password to modify formulas SAPBG</t>
  </si>
  <si>
    <t>Location (e.g., county, city, zip code)</t>
  </si>
  <si>
    <t>Location Description (Optional)</t>
  </si>
  <si>
    <t>Age Total Pop</t>
  </si>
  <si>
    <t xml:space="preserve">Total </t>
  </si>
  <si>
    <t>16-20 Estimate (These do not add up)</t>
  </si>
  <si>
    <t>Gender Total Pop</t>
  </si>
  <si>
    <t>Male</t>
  </si>
  <si>
    <t>Female</t>
  </si>
  <si>
    <t>Total</t>
  </si>
  <si>
    <t>Race Total Pop</t>
  </si>
  <si>
    <t>White</t>
  </si>
  <si>
    <t>Black or African American</t>
  </si>
  <si>
    <t>American Indian and Alaskan Native</t>
  </si>
  <si>
    <t xml:space="preserve">Asian </t>
  </si>
  <si>
    <t>Native Hawaiian and Other Pacific Islander</t>
  </si>
  <si>
    <t>Some other race</t>
  </si>
  <si>
    <t>Two or more races</t>
  </si>
  <si>
    <t>Ethnicity Total Pop</t>
  </si>
  <si>
    <t>Hispanic or Latino</t>
  </si>
  <si>
    <t>Not Hispanic or Latino</t>
  </si>
  <si>
    <t>Block Grant Reporting Conversions - Do NOT Edit</t>
  </si>
  <si>
    <t>Age 16-20 Population</t>
  </si>
  <si>
    <t>15-17</t>
  </si>
  <si>
    <t>18-20</t>
  </si>
  <si>
    <t>Total (Confirm Hours Add with Rounding)</t>
  </si>
  <si>
    <t>Race 16-20 Pop</t>
  </si>
  <si>
    <t>Native American/ Alaskan</t>
  </si>
  <si>
    <t>Asian American</t>
  </si>
  <si>
    <t>African American</t>
  </si>
  <si>
    <t>Native Hawaiian/ Other Pacific Islander</t>
  </si>
  <si>
    <t>More Than One Race</t>
  </si>
  <si>
    <t>Other</t>
  </si>
  <si>
    <t>Ethnicity 16-20 Population</t>
  </si>
  <si>
    <t>Gender 16-20 Population</t>
  </si>
  <si>
    <t>12-14</t>
  </si>
  <si>
    <t>Translating American Community Survey (Census) Data to Block Grant Categories
Prescribing (e.g., Safer Prescriber Training or PDMP Registration &amp; Utilization Effort)</t>
  </si>
  <si>
    <t>12+ Estimate (These do not add up)</t>
  </si>
  <si>
    <t>Age 12+ Population</t>
  </si>
  <si>
    <t>21-24</t>
  </si>
  <si>
    <t>25-44</t>
  </si>
  <si>
    <t>45-64</t>
  </si>
  <si>
    <t>65+</t>
  </si>
  <si>
    <t>Race 12+ Pop</t>
  </si>
  <si>
    <t>Ethnicity 12+ Population</t>
  </si>
  <si>
    <t>Gender 12+ Population</t>
  </si>
  <si>
    <t>Translating American Community Survey (Census) Data to Block Grant Categories
Medication Storage and Disposal (e.g., Lock Your Meds)</t>
  </si>
  <si>
    <t>County Population</t>
  </si>
  <si>
    <t xml:space="preserve">Media Reach </t>
  </si>
  <si>
    <t>18+ Estimate (These do not add up)</t>
  </si>
  <si>
    <t>Translating American Community Survey (Census) Data to Block Grant Categories
Retail Access to Alcohol and Tobacco (e.g., Responsible alcohol sales training, Synar)</t>
  </si>
  <si>
    <t>https://data.census.gov/cedsci/table?q=DP05#</t>
  </si>
  <si>
    <t>Translating American Community Survey (Census) Data to Block Grant Categories
Media Campaign and Other Information Dissemination
(This translates the county demographics to the media reach)</t>
  </si>
  <si>
    <t xml:space="preserve">2) Select "Geography", then "County," then "North Carolina," then enter your county names. </t>
  </si>
  <si>
    <t xml:space="preserve">3) Select the most recent Year "ACS 1 Year estimate Data Profiles" and then select the "&lt;&lt;" to minimize the data set selector. </t>
  </si>
  <si>
    <t>American Community Survey (ACS) year</t>
  </si>
  <si>
    <t>Age 18+ Population</t>
  </si>
  <si>
    <t>Race 18+ Pop</t>
  </si>
  <si>
    <t>Ethnicity 18+ Population</t>
  </si>
  <si>
    <t>Gender 18+ Population</t>
  </si>
  <si>
    <t>20 to 24 years</t>
  </si>
  <si>
    <t>25 to 34 years</t>
  </si>
  <si>
    <t>15 to 19 years</t>
  </si>
  <si>
    <t>35 to 44 years</t>
  </si>
  <si>
    <t>45 to 54 years</t>
  </si>
  <si>
    <t>55 to 59 years</t>
  </si>
  <si>
    <t>60 to 64 years</t>
  </si>
  <si>
    <t>65 to 74 years</t>
  </si>
  <si>
    <t>75 to 84 years</t>
  </si>
  <si>
    <t>85 years and over</t>
  </si>
  <si>
    <t>10 to 14 years</t>
  </si>
  <si>
    <t xml:space="preserve">4) In the  appropriate Excel worksheet, type the American Community Survey year in the first row, the  location in the second row, and enter a location description if desired in the third row, and then enter the census data in the rows below, exactly matching the words in the Excel worksheet with American Community Survey data. All data entry cells are shaded green. </t>
  </si>
  <si>
    <t xml:space="preserve">NOTE: If you are implementing a strategy with no appropriate worksheet contact Melinda Pankratz at mpankrat@wakehealth.edu to request a new worksheet. </t>
  </si>
  <si>
    <t xml:space="preserve">5) Block grant reporting reach numbers will be populated below the "Block Grant Conversions" line. Round to a whole number and enter reach number in ECCO. All data to be reported in ECCO are shaded in blue.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</si>
</sst>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
      <i/>
      <sz val="14"/>
      <color theme="0"/>
      <name val="Calibri"/>
      <family val="2"/>
      <scheme val="minor"/>
    </font>
    <font>
      <i/>
      <sz val="14"/>
      <color theme="1"/>
      <name val="Calibri"/>
      <family val="2"/>
      <scheme val="minor"/>
    </font>
    <font>
      <sz val="16"/>
      <color theme="1"/>
      <name val="Calibri"/>
      <family val="2"/>
      <scheme val="minor"/>
    </font>
    <font>
      <sz val="6"/>
      <color theme="1"/>
      <name val="Calibri"/>
      <family val="2"/>
      <scheme val="minor"/>
    </font>
    <font>
      <u/>
      <sz val="11"/>
      <color theme="10"/>
      <name val="Calibri"/>
      <family val="2"/>
      <scheme val="minor"/>
    </font>
    <font>
      <i/>
      <sz val="8"/>
      <color theme="1"/>
      <name val="Calibri"/>
      <family val="2"/>
      <scheme val="minor"/>
    </font>
    <font>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2" tint="-9.9948118533890809E-2"/>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6337778862885"/>
        <bgColor indexed="64"/>
      </patternFill>
    </fill>
  </fills>
  <borders count="8">
    <border>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top style="medium">
        <color indexed="64"/>
      </top>
      <bottom/>
      <diagonal/>
    </border>
    <border>
      <left/>
      <right/>
      <top style="double">
        <color indexed="64"/>
      </top>
      <bottom style="medium">
        <color indexed="64"/>
      </bottom>
      <diagonal/>
    </border>
    <border>
      <left style="thick">
        <color auto="1"/>
      </left>
      <right style="thick">
        <color auto="1"/>
      </right>
      <top style="thick">
        <color auto="1"/>
      </top>
      <bottom style="thick">
        <color auto="1"/>
      </bottom>
      <diagonal/>
    </border>
    <border>
      <left/>
      <right/>
      <top/>
      <bottom style="medium">
        <color auto="1"/>
      </bottom>
      <diagonal/>
    </border>
  </borders>
  <cellStyleXfs count="2">
    <xf numFmtId="0" fontId="0" fillId="0" borderId="0"/>
    <xf numFmtId="0" fontId="10" fillId="0" borderId="0" applyNumberFormat="0" applyFill="0" applyBorder="0" applyAlignment="0" applyProtection="0"/>
  </cellStyleXfs>
  <cellXfs count="98">
    <xf numFmtId="0" fontId="0" fillId="0" borderId="0" xfId="0"/>
    <xf numFmtId="0" fontId="0" fillId="0" borderId="0" xfId="0" applyAlignment="1">
      <alignment wrapText="1"/>
    </xf>
    <xf numFmtId="1" fontId="3" fillId="0" borderId="0" xfId="0" applyNumberFormat="1" applyFont="1" applyAlignment="1">
      <alignment vertical="center"/>
    </xf>
    <xf numFmtId="1" fontId="5" fillId="4" borderId="0" xfId="0" applyNumberFormat="1" applyFont="1" applyFill="1" applyAlignment="1">
      <alignment vertical="center"/>
    </xf>
    <xf numFmtId="0" fontId="9" fillId="0" borderId="0" xfId="0" applyFont="1"/>
    <xf numFmtId="1" fontId="3" fillId="2" borderId="4" xfId="0" applyNumberFormat="1" applyFont="1" applyFill="1" applyBorder="1" applyAlignment="1">
      <alignment vertical="center"/>
    </xf>
    <xf numFmtId="1" fontId="2" fillId="2" borderId="4" xfId="0" applyNumberFormat="1" applyFont="1" applyFill="1" applyBorder="1" applyAlignment="1" applyProtection="1">
      <alignment horizontal="center" wrapText="1"/>
      <protection locked="0"/>
    </xf>
    <xf numFmtId="165" fontId="2" fillId="2" borderId="4" xfId="0" applyNumberFormat="1" applyFont="1" applyFill="1" applyBorder="1" applyAlignment="1">
      <alignment horizontal="center" wrapText="1"/>
    </xf>
    <xf numFmtId="1" fontId="2" fillId="0" borderId="0" xfId="0" applyNumberFormat="1" applyFont="1" applyAlignment="1">
      <alignment vertical="center" wrapText="1"/>
    </xf>
    <xf numFmtId="165" fontId="2" fillId="0" borderId="0" xfId="0" applyNumberFormat="1" applyFont="1" applyAlignment="1">
      <alignment horizontal="center" wrapText="1"/>
    </xf>
    <xf numFmtId="164" fontId="1" fillId="2" borderId="4" xfId="0" applyNumberFormat="1" applyFont="1" applyFill="1" applyBorder="1" applyAlignment="1">
      <alignment vertical="center"/>
    </xf>
    <xf numFmtId="165" fontId="0" fillId="2" borderId="4" xfId="0" applyNumberFormat="1" applyFill="1" applyBorder="1" applyAlignment="1">
      <alignment horizontal="center" wrapText="1"/>
    </xf>
    <xf numFmtId="164" fontId="0" fillId="0" borderId="0" xfId="0" applyNumberFormat="1" applyAlignment="1">
      <alignment vertical="center" wrapText="1"/>
    </xf>
    <xf numFmtId="164" fontId="0" fillId="0" borderId="0" xfId="0" applyNumberFormat="1" applyAlignment="1">
      <alignment horizontal="center" wrapText="1"/>
    </xf>
    <xf numFmtId="164" fontId="0" fillId="2" borderId="4" xfId="0" applyNumberFormat="1" applyFill="1" applyBorder="1" applyAlignment="1">
      <alignment horizontal="center" wrapText="1"/>
    </xf>
    <xf numFmtId="0" fontId="0" fillId="0" borderId="0" xfId="0" applyAlignment="1" applyProtection="1">
      <alignment horizontal="center" wrapText="1"/>
      <protection locked="0"/>
    </xf>
    <xf numFmtId="165" fontId="0" fillId="0" borderId="0" xfId="0" applyNumberFormat="1" applyAlignment="1" applyProtection="1">
      <alignment horizontal="center" wrapText="1"/>
      <protection locked="0"/>
    </xf>
    <xf numFmtId="0" fontId="0" fillId="0" borderId="0" xfId="0" applyAlignment="1" applyProtection="1">
      <alignment wrapText="1"/>
      <protection locked="0"/>
    </xf>
    <xf numFmtId="0" fontId="1" fillId="0" borderId="0" xfId="0" applyFont="1" applyAlignment="1">
      <alignment wrapText="1"/>
    </xf>
    <xf numFmtId="165" fontId="0" fillId="0" borderId="0" xfId="0" applyNumberFormat="1" applyAlignment="1">
      <alignment horizontal="center" wrapText="1"/>
    </xf>
    <xf numFmtId="0" fontId="2" fillId="0" borderId="0" xfId="0" applyFont="1" applyAlignment="1" applyProtection="1">
      <alignment wrapText="1"/>
      <protection locked="0"/>
    </xf>
    <xf numFmtId="1" fontId="1" fillId="0" borderId="0" xfId="0" applyNumberFormat="1" applyFont="1" applyAlignment="1" applyProtection="1">
      <alignment wrapText="1"/>
      <protection locked="0"/>
    </xf>
    <xf numFmtId="1" fontId="2" fillId="0" borderId="0" xfId="0" applyNumberFormat="1" applyFont="1" applyAlignment="1" applyProtection="1">
      <alignment wrapText="1"/>
      <protection locked="0"/>
    </xf>
    <xf numFmtId="1" fontId="3" fillId="0" borderId="0" xfId="0" applyNumberFormat="1" applyFont="1" applyAlignment="1">
      <alignment vertical="center" wrapText="1"/>
    </xf>
    <xf numFmtId="1" fontId="2" fillId="0" borderId="0" xfId="0" applyNumberFormat="1" applyFont="1" applyAlignment="1">
      <alignment horizontal="center" wrapText="1"/>
    </xf>
    <xf numFmtId="165" fontId="6" fillId="4" borderId="0" xfId="0" applyNumberFormat="1" applyFont="1" applyFill="1" applyAlignment="1">
      <alignment horizontal="center" wrapText="1"/>
    </xf>
    <xf numFmtId="1" fontId="7" fillId="0" borderId="0" xfId="0" applyNumberFormat="1" applyFont="1" applyAlignment="1" applyProtection="1">
      <alignment wrapText="1"/>
      <protection locked="0"/>
    </xf>
    <xf numFmtId="1" fontId="0" fillId="0" borderId="0" xfId="0" applyNumberFormat="1" applyAlignment="1">
      <alignment wrapText="1"/>
    </xf>
    <xf numFmtId="1" fontId="0" fillId="0" borderId="0" xfId="0" applyNumberFormat="1" applyAlignment="1" applyProtection="1">
      <alignment wrapText="1"/>
      <protection locked="0"/>
    </xf>
    <xf numFmtId="164" fontId="0" fillId="0" borderId="0" xfId="0" applyNumberFormat="1" applyAlignment="1" applyProtection="1">
      <alignment wrapText="1"/>
      <protection locked="0"/>
    </xf>
    <xf numFmtId="164" fontId="1" fillId="0" borderId="0" xfId="0" applyNumberFormat="1" applyFont="1" applyAlignment="1">
      <alignment vertical="center" wrapText="1"/>
    </xf>
    <xf numFmtId="0" fontId="1" fillId="0" borderId="0" xfId="0" applyFont="1" applyAlignment="1" applyProtection="1">
      <alignment wrapText="1"/>
      <protection locked="0"/>
    </xf>
    <xf numFmtId="164" fontId="0" fillId="0" borderId="0" xfId="0" applyNumberFormat="1" applyAlignment="1" applyProtection="1">
      <alignment horizontal="center" wrapText="1"/>
      <protection locked="0"/>
    </xf>
    <xf numFmtId="164" fontId="1" fillId="5" borderId="4" xfId="0" applyNumberFormat="1" applyFont="1" applyFill="1" applyBorder="1" applyAlignment="1">
      <alignment vertical="center"/>
    </xf>
    <xf numFmtId="164" fontId="0" fillId="5" borderId="4" xfId="0" applyNumberFormat="1" applyFill="1" applyBorder="1" applyAlignment="1">
      <alignment horizontal="center" wrapText="1"/>
    </xf>
    <xf numFmtId="165" fontId="0" fillId="5" borderId="4" xfId="0" applyNumberFormat="1" applyFill="1" applyBorder="1" applyAlignment="1">
      <alignment horizontal="center" wrapText="1"/>
    </xf>
    <xf numFmtId="0" fontId="11" fillId="0" borderId="0" xfId="0" applyFont="1" applyAlignment="1">
      <alignment wrapText="1"/>
    </xf>
    <xf numFmtId="0" fontId="1" fillId="0" borderId="0" xfId="0" applyFont="1" applyAlignment="1">
      <alignment horizontal="left" wrapText="1"/>
    </xf>
    <xf numFmtId="0" fontId="1" fillId="6" borderId="0" xfId="0" applyFont="1" applyFill="1" applyAlignment="1">
      <alignment horizontal="left" wrapText="1"/>
    </xf>
    <xf numFmtId="0" fontId="2" fillId="6" borderId="0" xfId="0" applyFont="1" applyFill="1" applyAlignment="1" applyProtection="1">
      <alignment horizontal="center" wrapText="1"/>
      <protection locked="0"/>
    </xf>
    <xf numFmtId="3" fontId="2" fillId="6" borderId="0" xfId="0" applyNumberFormat="1" applyFont="1" applyFill="1" applyAlignment="1" applyProtection="1">
      <alignment horizontal="center" wrapText="1"/>
      <protection locked="0"/>
    </xf>
    <xf numFmtId="1" fontId="2" fillId="6" borderId="0" xfId="0" applyNumberFormat="1" applyFont="1" applyFill="1" applyAlignment="1" applyProtection="1">
      <alignment horizontal="center" wrapText="1"/>
      <protection locked="0"/>
    </xf>
    <xf numFmtId="0" fontId="1" fillId="0" borderId="7" xfId="0" applyFont="1" applyBorder="1" applyAlignment="1">
      <alignment horizontal="left" wrapText="1"/>
    </xf>
    <xf numFmtId="0" fontId="1" fillId="6" borderId="7" xfId="0" applyFont="1" applyFill="1" applyBorder="1" applyAlignment="1">
      <alignment horizontal="left" wrapText="1"/>
    </xf>
    <xf numFmtId="0" fontId="1" fillId="7" borderId="0" xfId="0" applyFont="1" applyFill="1" applyAlignment="1">
      <alignment horizontal="left" wrapText="1"/>
    </xf>
    <xf numFmtId="164" fontId="0" fillId="8" borderId="0" xfId="0" applyNumberFormat="1" applyFill="1" applyAlignment="1">
      <alignment horizontal="center" wrapText="1"/>
    </xf>
    <xf numFmtId="165" fontId="2" fillId="8" borderId="0" xfId="0" applyNumberFormat="1" applyFont="1" applyFill="1" applyAlignment="1">
      <alignment horizontal="center" wrapText="1"/>
    </xf>
    <xf numFmtId="1" fontId="3" fillId="5" borderId="5" xfId="0" applyNumberFormat="1" applyFont="1" applyFill="1" applyBorder="1" applyAlignment="1">
      <alignment vertical="center" wrapText="1"/>
    </xf>
    <xf numFmtId="1" fontId="2" fillId="5" borderId="5" xfId="0" applyNumberFormat="1" applyFont="1" applyFill="1" applyBorder="1" applyAlignment="1">
      <alignment horizontal="center" wrapText="1"/>
    </xf>
    <xf numFmtId="165" fontId="2" fillId="5" borderId="5" xfId="0" applyNumberFormat="1" applyFont="1" applyFill="1" applyBorder="1" applyAlignment="1">
      <alignment horizontal="center" wrapText="1"/>
    </xf>
    <xf numFmtId="1" fontId="3" fillId="2" borderId="5" xfId="0" applyNumberFormat="1" applyFont="1" applyFill="1" applyBorder="1" applyAlignment="1">
      <alignment vertical="center"/>
    </xf>
    <xf numFmtId="1" fontId="2" fillId="2" borderId="5" xfId="0" applyNumberFormat="1" applyFont="1" applyFill="1" applyBorder="1" applyAlignment="1">
      <alignment horizontal="center" wrapText="1"/>
    </xf>
    <xf numFmtId="165" fontId="2" fillId="2" borderId="5" xfId="0" applyNumberFormat="1" applyFont="1" applyFill="1" applyBorder="1" applyAlignment="1">
      <alignment horizontal="center" wrapText="1"/>
    </xf>
    <xf numFmtId="1" fontId="3" fillId="2" borderId="5" xfId="0" applyNumberFormat="1" applyFont="1" applyFill="1" applyBorder="1" applyAlignment="1">
      <alignment vertical="center" wrapText="1"/>
    </xf>
    <xf numFmtId="0" fontId="1" fillId="2" borderId="4" xfId="0" applyFont="1" applyFill="1" applyBorder="1" applyAlignment="1">
      <alignment horizontal="left" wrapText="1"/>
    </xf>
    <xf numFmtId="1" fontId="1" fillId="2" borderId="5" xfId="0" applyNumberFormat="1" applyFont="1" applyFill="1" applyBorder="1" applyAlignment="1">
      <alignment wrapText="1"/>
    </xf>
    <xf numFmtId="1" fontId="1" fillId="2" borderId="5" xfId="0" applyNumberFormat="1" applyFont="1" applyFill="1" applyBorder="1" applyAlignment="1">
      <alignment horizontal="center" wrapText="1"/>
    </xf>
    <xf numFmtId="164" fontId="1" fillId="5" borderId="5" xfId="0" applyNumberFormat="1" applyFont="1" applyFill="1" applyBorder="1" applyAlignment="1">
      <alignment vertical="center" wrapText="1"/>
    </xf>
    <xf numFmtId="164" fontId="0" fillId="5" borderId="5" xfId="0" applyNumberFormat="1" applyFill="1" applyBorder="1" applyAlignment="1">
      <alignment horizontal="center" wrapText="1"/>
    </xf>
    <xf numFmtId="0" fontId="3" fillId="2" borderId="4" xfId="0" applyFont="1" applyFill="1" applyBorder="1" applyAlignment="1">
      <alignment horizontal="left" wrapText="1"/>
    </xf>
    <xf numFmtId="164" fontId="0" fillId="2" borderId="5" xfId="0" applyNumberFormat="1" applyFill="1" applyBorder="1" applyAlignment="1">
      <alignment horizontal="center" wrapText="1"/>
    </xf>
    <xf numFmtId="164" fontId="0" fillId="10" borderId="0" xfId="0" applyNumberFormat="1" applyFill="1" applyAlignment="1">
      <alignment horizontal="center" wrapText="1"/>
    </xf>
    <xf numFmtId="165" fontId="2" fillId="10" borderId="0" xfId="0" applyNumberFormat="1" applyFont="1" applyFill="1" applyAlignment="1">
      <alignment horizontal="center" wrapText="1"/>
    </xf>
    <xf numFmtId="1" fontId="1" fillId="3" borderId="5" xfId="0" applyNumberFormat="1" applyFont="1" applyFill="1" applyBorder="1" applyAlignment="1">
      <alignment wrapText="1"/>
    </xf>
    <xf numFmtId="164" fontId="1" fillId="2" borderId="5" xfId="0" applyNumberFormat="1" applyFont="1" applyFill="1" applyBorder="1" applyAlignment="1">
      <alignment horizontal="center" wrapText="1"/>
    </xf>
    <xf numFmtId="1" fontId="3" fillId="5" borderId="5" xfId="0" applyNumberFormat="1" applyFont="1" applyFill="1" applyBorder="1" applyAlignment="1">
      <alignment vertical="center"/>
    </xf>
    <xf numFmtId="1" fontId="2" fillId="0" borderId="0" xfId="0" applyNumberFormat="1" applyFont="1" applyAlignment="1">
      <alignment wrapText="1"/>
    </xf>
    <xf numFmtId="1" fontId="6" fillId="4" borderId="0" xfId="0" applyNumberFormat="1" applyFont="1" applyFill="1" applyAlignment="1">
      <alignment horizontal="center" wrapText="1"/>
    </xf>
    <xf numFmtId="1" fontId="7" fillId="0" borderId="0" xfId="0" applyNumberFormat="1" applyFont="1" applyAlignment="1">
      <alignment wrapText="1"/>
    </xf>
    <xf numFmtId="1" fontId="0" fillId="0" borderId="0" xfId="0" applyNumberFormat="1" applyAlignment="1">
      <alignment horizontal="center" wrapText="1"/>
    </xf>
    <xf numFmtId="164" fontId="0" fillId="0" borderId="0" xfId="0" applyNumberFormat="1" applyAlignment="1">
      <alignment wrapText="1"/>
    </xf>
    <xf numFmtId="0" fontId="1" fillId="2" borderId="4" xfId="0" applyFont="1" applyFill="1" applyBorder="1" applyAlignment="1">
      <alignment wrapText="1"/>
    </xf>
    <xf numFmtId="0" fontId="0" fillId="2" borderId="4" xfId="0" applyFill="1" applyBorder="1" applyAlignment="1">
      <alignment horizontal="center" wrapText="1"/>
    </xf>
    <xf numFmtId="16" fontId="0" fillId="0" borderId="0" xfId="0" quotePrefix="1" applyNumberFormat="1" applyAlignment="1">
      <alignment wrapText="1"/>
    </xf>
    <xf numFmtId="0" fontId="0" fillId="0" borderId="0" xfId="0" quotePrefix="1" applyAlignment="1">
      <alignment wrapText="1"/>
    </xf>
    <xf numFmtId="0" fontId="1" fillId="5" borderId="5" xfId="0" applyFont="1" applyFill="1" applyBorder="1" applyAlignment="1">
      <alignment wrapText="1"/>
    </xf>
    <xf numFmtId="164" fontId="1" fillId="5" borderId="5" xfId="0" applyNumberFormat="1" applyFont="1" applyFill="1" applyBorder="1" applyAlignment="1">
      <alignment horizontal="center" wrapText="1"/>
    </xf>
    <xf numFmtId="0" fontId="1" fillId="5" borderId="5" xfId="0" applyFont="1" applyFill="1" applyBorder="1" applyAlignment="1">
      <alignment horizontal="center" wrapText="1"/>
    </xf>
    <xf numFmtId="0" fontId="2" fillId="0" borderId="0" xfId="0" applyFont="1" applyAlignment="1">
      <alignment wrapText="1"/>
    </xf>
    <xf numFmtId="165" fontId="0" fillId="0" borderId="7" xfId="0" applyNumberFormat="1" applyBorder="1" applyAlignment="1">
      <alignment horizontal="center" wrapText="1"/>
    </xf>
    <xf numFmtId="1" fontId="1" fillId="0" borderId="0" xfId="0" applyNumberFormat="1" applyFont="1" applyAlignment="1">
      <alignment wrapText="1"/>
    </xf>
    <xf numFmtId="0" fontId="1" fillId="2" borderId="5" xfId="0" applyFont="1" applyFill="1" applyBorder="1" applyAlignment="1">
      <alignment wrapText="1"/>
    </xf>
    <xf numFmtId="0" fontId="1" fillId="2" borderId="5" xfId="0" applyFont="1" applyFill="1" applyBorder="1" applyAlignment="1">
      <alignment horizontal="center" wrapText="1"/>
    </xf>
    <xf numFmtId="0" fontId="0" fillId="8" borderId="0" xfId="0" applyFill="1" applyAlignment="1">
      <alignment horizontal="center" wrapText="1"/>
    </xf>
    <xf numFmtId="0" fontId="1" fillId="0" borderId="0" xfId="0" applyFont="1" applyAlignment="1">
      <alignment horizontal="center" wrapText="1"/>
    </xf>
    <xf numFmtId="164" fontId="1" fillId="0" borderId="5" xfId="0" applyNumberFormat="1" applyFont="1" applyBorder="1" applyAlignment="1">
      <alignment vertical="center" wrapText="1"/>
    </xf>
    <xf numFmtId="0" fontId="8" fillId="9" borderId="1" xfId="0" applyFont="1" applyFill="1" applyBorder="1" applyAlignment="1">
      <alignment horizontal="center" wrapText="1"/>
    </xf>
    <xf numFmtId="0" fontId="9" fillId="9" borderId="2" xfId="0" applyFont="1" applyFill="1" applyBorder="1" applyAlignment="1">
      <alignment horizontal="center" wrapText="1"/>
    </xf>
    <xf numFmtId="0" fontId="0" fillId="9" borderId="2" xfId="0" applyFill="1" applyBorder="1" applyAlignment="1">
      <alignment wrapText="1"/>
    </xf>
    <xf numFmtId="0" fontId="9" fillId="9" borderId="2" xfId="0" applyFont="1" applyFill="1" applyBorder="1" applyAlignment="1">
      <alignment wrapText="1"/>
    </xf>
    <xf numFmtId="0" fontId="1" fillId="9" borderId="2" xfId="0" applyFont="1" applyFill="1" applyBorder="1" applyAlignment="1">
      <alignment wrapText="1"/>
    </xf>
    <xf numFmtId="0" fontId="10" fillId="9" borderId="2" xfId="1" applyFill="1" applyBorder="1" applyAlignment="1">
      <alignment wrapText="1"/>
    </xf>
    <xf numFmtId="0" fontId="0" fillId="9" borderId="3" xfId="0" applyFill="1" applyBorder="1" applyAlignment="1">
      <alignment wrapText="1"/>
    </xf>
    <xf numFmtId="0" fontId="0" fillId="11" borderId="6" xfId="0" applyFill="1" applyBorder="1" applyAlignment="1">
      <alignment wrapText="1"/>
    </xf>
    <xf numFmtId="164" fontId="1" fillId="6" borderId="0" xfId="0" applyNumberFormat="1" applyFont="1" applyFill="1" applyAlignment="1">
      <alignment horizontal="left" wrapText="1"/>
    </xf>
    <xf numFmtId="0" fontId="12" fillId="9" borderId="2" xfId="1" applyFont="1" applyFill="1" applyBorder="1" applyAlignment="1">
      <alignment wrapText="1"/>
    </xf>
    <xf numFmtId="0" fontId="4" fillId="4" borderId="0" xfId="0" applyFont="1" applyFill="1" applyAlignment="1" applyProtection="1">
      <alignment horizontal="center" wrapText="1"/>
      <protection locked="0"/>
    </xf>
    <xf numFmtId="0" fontId="4" fillId="4" borderId="0" xfId="0" applyFont="1" applyFill="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census.gov/cedsci/table?q=DP0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tabSelected="1" zoomScaleNormal="100" workbookViewId="0">
      <selection activeCell="A18" sqref="A18"/>
    </sheetView>
  </sheetViews>
  <sheetFormatPr defaultRowHeight="15" x14ac:dyDescent="0.25"/>
  <cols>
    <col min="1" max="1" width="88.5703125" style="1" customWidth="1"/>
  </cols>
  <sheetData>
    <row r="1" spans="1:1" ht="21.75" thickTop="1" x14ac:dyDescent="0.35">
      <c r="A1" s="86" t="s">
        <v>0</v>
      </c>
    </row>
    <row r="2" spans="1:1" s="4" customFormat="1" ht="8.25" x14ac:dyDescent="0.15">
      <c r="A2" s="87"/>
    </row>
    <row r="3" spans="1:1" ht="45" x14ac:dyDescent="0.25">
      <c r="A3" s="88" t="s">
        <v>1</v>
      </c>
    </row>
    <row r="4" spans="1:1" s="4" customFormat="1" ht="8.25" x14ac:dyDescent="0.15">
      <c r="A4" s="89"/>
    </row>
    <row r="5" spans="1:1" x14ac:dyDescent="0.25">
      <c r="A5" s="90" t="s">
        <v>2</v>
      </c>
    </row>
    <row r="6" spans="1:1" x14ac:dyDescent="0.25">
      <c r="A6" s="88" t="s">
        <v>3</v>
      </c>
    </row>
    <row r="7" spans="1:1" x14ac:dyDescent="0.25">
      <c r="A7" s="91" t="s">
        <v>56</v>
      </c>
    </row>
    <row r="8" spans="1:1" x14ac:dyDescent="0.25">
      <c r="A8" s="95" t="s">
        <v>58</v>
      </c>
    </row>
    <row r="9" spans="1:1" ht="30" x14ac:dyDescent="0.25">
      <c r="A9" s="95" t="s">
        <v>59</v>
      </c>
    </row>
    <row r="10" spans="1:1" ht="65.25" customHeight="1" x14ac:dyDescent="0.25">
      <c r="A10" s="88" t="s">
        <v>76</v>
      </c>
    </row>
    <row r="11" spans="1:1" ht="45.75" customHeight="1" x14ac:dyDescent="0.25">
      <c r="A11" s="88" t="s">
        <v>78</v>
      </c>
    </row>
    <row r="12" spans="1:1" ht="15" customHeight="1" thickBot="1" x14ac:dyDescent="0.3">
      <c r="A12" s="92" t="s">
        <v>4</v>
      </c>
    </row>
    <row r="13" spans="1:1" ht="35.25" customHeight="1" thickTop="1" thickBot="1" x14ac:dyDescent="0.3">
      <c r="A13" s="93" t="s">
        <v>77</v>
      </c>
    </row>
    <row r="14" spans="1:1" ht="15.75" thickTop="1" x14ac:dyDescent="0.25">
      <c r="A14" s="36" t="s">
        <v>5</v>
      </c>
    </row>
  </sheetData>
  <hyperlinks>
    <hyperlink ref="A7"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7"/>
  <sheetViews>
    <sheetView zoomScale="115" zoomScaleNormal="115" workbookViewId="0">
      <pane xSplit="1" ySplit="4" topLeftCell="B30" activePane="bottomRight" state="frozen"/>
      <selection pane="topRight" activeCell="B1" sqref="B1"/>
      <selection pane="bottomLeft" activeCell="A4" sqref="A4"/>
      <selection pane="bottomRight" sqref="A1:L1"/>
    </sheetView>
  </sheetViews>
  <sheetFormatPr defaultColWidth="9.140625" defaultRowHeight="15" x14ac:dyDescent="0.25"/>
  <cols>
    <col min="1" max="1" width="44.85546875" style="17" customWidth="1"/>
    <col min="2" max="11" width="11.140625" style="15" customWidth="1"/>
    <col min="12" max="12" width="13.5703125" style="16" customWidth="1"/>
    <col min="13" max="16384" width="9.140625" style="17"/>
  </cols>
  <sheetData>
    <row r="1" spans="1:12" ht="39" customHeight="1" x14ac:dyDescent="0.3">
      <c r="A1" s="96" t="s">
        <v>55</v>
      </c>
      <c r="B1" s="96"/>
      <c r="C1" s="96"/>
      <c r="D1" s="96"/>
      <c r="E1" s="96"/>
      <c r="F1" s="96"/>
      <c r="G1" s="96"/>
      <c r="H1" s="96"/>
      <c r="I1" s="96"/>
      <c r="J1" s="96"/>
      <c r="K1" s="96"/>
      <c r="L1" s="96"/>
    </row>
    <row r="2" spans="1:12" ht="20.25" customHeight="1" x14ac:dyDescent="0.25">
      <c r="A2" s="37" t="s">
        <v>60</v>
      </c>
      <c r="B2" s="38"/>
      <c r="C2" s="38"/>
      <c r="D2" s="38"/>
      <c r="E2" s="38"/>
      <c r="F2" s="38"/>
      <c r="G2" s="38"/>
      <c r="H2" s="38"/>
      <c r="I2" s="38"/>
      <c r="J2" s="38"/>
      <c r="K2" s="38"/>
      <c r="L2" s="19"/>
    </row>
    <row r="3" spans="1:12" ht="20.25" customHeight="1" x14ac:dyDescent="0.25">
      <c r="A3" s="37" t="s">
        <v>6</v>
      </c>
      <c r="B3" s="38"/>
      <c r="C3" s="38"/>
      <c r="D3" s="38"/>
      <c r="E3" s="38"/>
      <c r="F3" s="38"/>
      <c r="G3" s="38"/>
      <c r="H3" s="38"/>
      <c r="I3" s="38"/>
      <c r="J3" s="38"/>
      <c r="K3" s="38"/>
      <c r="L3" s="19"/>
    </row>
    <row r="4" spans="1:12" ht="20.25" customHeight="1" thickBot="1" x14ac:dyDescent="0.3">
      <c r="A4" s="42" t="s">
        <v>7</v>
      </c>
      <c r="B4" s="43"/>
      <c r="C4" s="43"/>
      <c r="D4" s="43"/>
      <c r="E4" s="43"/>
      <c r="F4" s="43"/>
      <c r="G4" s="43"/>
      <c r="H4" s="43"/>
      <c r="I4" s="43"/>
      <c r="J4" s="43"/>
      <c r="K4" s="43"/>
      <c r="L4" s="79"/>
    </row>
    <row r="5" spans="1:12" ht="20.25" customHeight="1" thickBot="1" x14ac:dyDescent="0.3">
      <c r="A5" s="37"/>
      <c r="B5" s="44"/>
      <c r="C5" s="44"/>
      <c r="D5" s="44"/>
      <c r="E5" s="44"/>
      <c r="F5" s="44"/>
      <c r="G5" s="44"/>
      <c r="H5" s="44"/>
      <c r="I5" s="44"/>
      <c r="J5" s="44"/>
      <c r="K5" s="44"/>
      <c r="L5" s="19"/>
    </row>
    <row r="6" spans="1:12" ht="20.25" customHeight="1" x14ac:dyDescent="0.25">
      <c r="A6" s="59" t="s">
        <v>8</v>
      </c>
      <c r="B6" s="54"/>
      <c r="C6" s="54"/>
      <c r="D6" s="54"/>
      <c r="E6" s="54"/>
      <c r="F6" s="54"/>
      <c r="G6" s="54"/>
      <c r="H6" s="54"/>
      <c r="I6" s="54"/>
      <c r="J6" s="54"/>
      <c r="K6" s="54"/>
      <c r="L6" s="11" t="s">
        <v>9</v>
      </c>
    </row>
    <row r="7" spans="1:12" s="20" customFormat="1" x14ac:dyDescent="0.25">
      <c r="A7" s="78" t="s">
        <v>67</v>
      </c>
      <c r="B7" s="39"/>
      <c r="C7" s="39"/>
      <c r="D7" s="39"/>
      <c r="E7" s="39"/>
      <c r="F7" s="39"/>
      <c r="G7" s="39"/>
      <c r="H7" s="40"/>
      <c r="I7" s="39"/>
      <c r="J7" s="39"/>
      <c r="K7" s="39"/>
      <c r="L7" s="9">
        <f>SUM(B7:K7)</f>
        <v>0</v>
      </c>
    </row>
    <row r="8" spans="1:12" s="20" customFormat="1" ht="15.75" thickBot="1" x14ac:dyDescent="0.3">
      <c r="A8" s="78" t="s">
        <v>65</v>
      </c>
      <c r="B8" s="39"/>
      <c r="C8" s="39"/>
      <c r="D8" s="39"/>
      <c r="E8" s="39"/>
      <c r="F8" s="39"/>
      <c r="G8" s="39"/>
      <c r="H8" s="39"/>
      <c r="I8" s="39"/>
      <c r="J8" s="39"/>
      <c r="K8" s="39"/>
      <c r="L8" s="9">
        <f>SUM(B8:K8)</f>
        <v>0</v>
      </c>
    </row>
    <row r="9" spans="1:12" s="80" customFormat="1" ht="16.5" thickTop="1" thickBot="1" x14ac:dyDescent="0.3">
      <c r="A9" s="55" t="s">
        <v>10</v>
      </c>
      <c r="B9" s="56">
        <f>(0.8*B7)+(0.2*B8)</f>
        <v>0</v>
      </c>
      <c r="C9" s="56">
        <f t="shared" ref="C9:K9" si="0">(0.8*C7)+(0.2*C8)</f>
        <v>0</v>
      </c>
      <c r="D9" s="56">
        <f t="shared" si="0"/>
        <v>0</v>
      </c>
      <c r="E9" s="56">
        <f t="shared" si="0"/>
        <v>0</v>
      </c>
      <c r="F9" s="56">
        <f t="shared" si="0"/>
        <v>0</v>
      </c>
      <c r="G9" s="56">
        <f t="shared" si="0"/>
        <v>0</v>
      </c>
      <c r="H9" s="56">
        <f t="shared" si="0"/>
        <v>0</v>
      </c>
      <c r="I9" s="56">
        <f t="shared" si="0"/>
        <v>0</v>
      </c>
      <c r="J9" s="56">
        <f t="shared" si="0"/>
        <v>0</v>
      </c>
      <c r="K9" s="56">
        <f t="shared" si="0"/>
        <v>0</v>
      </c>
      <c r="L9" s="52">
        <f>SUM(B9:K9)</f>
        <v>0</v>
      </c>
    </row>
    <row r="10" spans="1:12" ht="15.75" thickBot="1" x14ac:dyDescent="0.3">
      <c r="A10" s="1"/>
      <c r="L10" s="19"/>
    </row>
    <row r="11" spans="1:12" s="22" customFormat="1" x14ac:dyDescent="0.25">
      <c r="A11" s="5" t="s">
        <v>11</v>
      </c>
      <c r="B11" s="6"/>
      <c r="C11" s="6"/>
      <c r="D11" s="6"/>
      <c r="E11" s="6"/>
      <c r="F11" s="6"/>
      <c r="G11" s="6"/>
      <c r="H11" s="6"/>
      <c r="I11" s="6"/>
      <c r="J11" s="6"/>
      <c r="K11" s="6"/>
      <c r="L11" s="7"/>
    </row>
    <row r="12" spans="1:12" s="22" customFormat="1" x14ac:dyDescent="0.25">
      <c r="A12" s="8" t="s">
        <v>12</v>
      </c>
      <c r="B12" s="41"/>
      <c r="C12" s="41"/>
      <c r="D12" s="41"/>
      <c r="E12" s="41"/>
      <c r="F12" s="41"/>
      <c r="G12" s="41"/>
      <c r="H12" s="41"/>
      <c r="I12" s="41"/>
      <c r="J12" s="41"/>
      <c r="K12" s="41"/>
      <c r="L12" s="9">
        <f>SUM(B12:K12)</f>
        <v>0</v>
      </c>
    </row>
    <row r="13" spans="1:12" s="22" customFormat="1" ht="15.75" thickBot="1" x14ac:dyDescent="0.3">
      <c r="A13" s="8" t="s">
        <v>13</v>
      </c>
      <c r="B13" s="41"/>
      <c r="C13" s="41"/>
      <c r="D13" s="41"/>
      <c r="E13" s="41"/>
      <c r="F13" s="41"/>
      <c r="G13" s="41"/>
      <c r="H13" s="41"/>
      <c r="I13" s="41"/>
      <c r="J13" s="41"/>
      <c r="K13" s="41"/>
      <c r="L13" s="9">
        <f>SUM(B13:K13)</f>
        <v>0</v>
      </c>
    </row>
    <row r="14" spans="1:12" s="66" customFormat="1" ht="16.5" thickTop="1" thickBot="1" x14ac:dyDescent="0.3">
      <c r="A14" s="50" t="s">
        <v>14</v>
      </c>
      <c r="B14" s="51">
        <f t="shared" ref="B14:K14" si="1">SUM(B12:B13)</f>
        <v>0</v>
      </c>
      <c r="C14" s="51">
        <f t="shared" si="1"/>
        <v>0</v>
      </c>
      <c r="D14" s="51">
        <f t="shared" si="1"/>
        <v>0</v>
      </c>
      <c r="E14" s="51">
        <f t="shared" si="1"/>
        <v>0</v>
      </c>
      <c r="F14" s="51">
        <f t="shared" si="1"/>
        <v>0</v>
      </c>
      <c r="G14" s="51">
        <f t="shared" si="1"/>
        <v>0</v>
      </c>
      <c r="H14" s="51">
        <f t="shared" si="1"/>
        <v>0</v>
      </c>
      <c r="I14" s="51">
        <f t="shared" si="1"/>
        <v>0</v>
      </c>
      <c r="J14" s="51">
        <f t="shared" si="1"/>
        <v>0</v>
      </c>
      <c r="K14" s="51">
        <f t="shared" si="1"/>
        <v>0</v>
      </c>
      <c r="L14" s="52">
        <f>SUM(B14:K14)</f>
        <v>0</v>
      </c>
    </row>
    <row r="15" spans="1:12" ht="15.75" thickBot="1" x14ac:dyDescent="0.3"/>
    <row r="16" spans="1:12" s="22" customFormat="1" x14ac:dyDescent="0.25">
      <c r="A16" s="5" t="s">
        <v>15</v>
      </c>
      <c r="B16" s="6"/>
      <c r="C16" s="6"/>
      <c r="D16" s="6"/>
      <c r="E16" s="6"/>
      <c r="F16" s="6"/>
      <c r="G16" s="6"/>
      <c r="H16" s="6"/>
      <c r="I16" s="6"/>
      <c r="J16" s="6"/>
      <c r="K16" s="6"/>
      <c r="L16" s="7"/>
    </row>
    <row r="17" spans="1:12" s="22" customFormat="1" x14ac:dyDescent="0.25">
      <c r="A17" s="8" t="s">
        <v>16</v>
      </c>
      <c r="B17" s="41"/>
      <c r="C17" s="41"/>
      <c r="D17" s="41"/>
      <c r="E17" s="41"/>
      <c r="F17" s="41"/>
      <c r="G17" s="41"/>
      <c r="H17" s="41"/>
      <c r="I17" s="41"/>
      <c r="J17" s="41"/>
      <c r="K17" s="41"/>
      <c r="L17" s="9">
        <f>SUM(B17:K17)</f>
        <v>0</v>
      </c>
    </row>
    <row r="18" spans="1:12" s="22" customFormat="1" x14ac:dyDescent="0.25">
      <c r="A18" s="8" t="s">
        <v>17</v>
      </c>
      <c r="B18" s="41"/>
      <c r="C18" s="41"/>
      <c r="D18" s="41"/>
      <c r="E18" s="41"/>
      <c r="F18" s="41"/>
      <c r="G18" s="41"/>
      <c r="H18" s="41"/>
      <c r="I18" s="41"/>
      <c r="J18" s="41"/>
      <c r="K18" s="41"/>
      <c r="L18" s="9">
        <f>SUM(B18:K18)</f>
        <v>0</v>
      </c>
    </row>
    <row r="19" spans="1:12" s="22" customFormat="1" x14ac:dyDescent="0.25">
      <c r="A19" s="8" t="s">
        <v>18</v>
      </c>
      <c r="B19" s="41"/>
      <c r="C19" s="41"/>
      <c r="D19" s="41"/>
      <c r="E19" s="41"/>
      <c r="F19" s="41"/>
      <c r="G19" s="41"/>
      <c r="H19" s="41"/>
      <c r="I19" s="41"/>
      <c r="J19" s="41"/>
      <c r="K19" s="41"/>
      <c r="L19" s="9">
        <f t="shared" ref="L19:L24" si="2">SUM(B19:K19)</f>
        <v>0</v>
      </c>
    </row>
    <row r="20" spans="1:12" s="22" customFormat="1" x14ac:dyDescent="0.25">
      <c r="A20" s="8" t="s">
        <v>19</v>
      </c>
      <c r="B20" s="41"/>
      <c r="C20" s="41"/>
      <c r="D20" s="41"/>
      <c r="E20" s="41"/>
      <c r="F20" s="41"/>
      <c r="G20" s="41"/>
      <c r="H20" s="41"/>
      <c r="I20" s="41"/>
      <c r="J20" s="41"/>
      <c r="K20" s="41"/>
      <c r="L20" s="9">
        <f t="shared" si="2"/>
        <v>0</v>
      </c>
    </row>
    <row r="21" spans="1:12" s="22" customFormat="1" ht="18.75" customHeight="1" x14ac:dyDescent="0.25">
      <c r="A21" s="8" t="s">
        <v>20</v>
      </c>
      <c r="B21" s="41"/>
      <c r="C21" s="41"/>
      <c r="D21" s="41"/>
      <c r="E21" s="41"/>
      <c r="F21" s="41"/>
      <c r="G21" s="41"/>
      <c r="H21" s="41"/>
      <c r="I21" s="41"/>
      <c r="J21" s="41"/>
      <c r="K21" s="41"/>
      <c r="L21" s="9">
        <f t="shared" si="2"/>
        <v>0</v>
      </c>
    </row>
    <row r="22" spans="1:12" s="22" customFormat="1" x14ac:dyDescent="0.25">
      <c r="A22" s="8" t="s">
        <v>21</v>
      </c>
      <c r="B22" s="41"/>
      <c r="C22" s="41"/>
      <c r="D22" s="41"/>
      <c r="E22" s="41"/>
      <c r="F22" s="41"/>
      <c r="G22" s="41"/>
      <c r="H22" s="41"/>
      <c r="I22" s="41"/>
      <c r="J22" s="41"/>
      <c r="K22" s="41"/>
      <c r="L22" s="9">
        <f>SUM(B22:K22)</f>
        <v>0</v>
      </c>
    </row>
    <row r="23" spans="1:12" s="22" customFormat="1" ht="15.75" thickBot="1" x14ac:dyDescent="0.3">
      <c r="A23" s="8" t="s">
        <v>22</v>
      </c>
      <c r="B23" s="41"/>
      <c r="C23" s="41"/>
      <c r="D23" s="41"/>
      <c r="E23" s="41"/>
      <c r="F23" s="41"/>
      <c r="G23" s="41"/>
      <c r="H23" s="41"/>
      <c r="I23" s="41"/>
      <c r="J23" s="41"/>
      <c r="K23" s="41"/>
      <c r="L23" s="9">
        <f t="shared" si="2"/>
        <v>0</v>
      </c>
    </row>
    <row r="24" spans="1:12" s="66" customFormat="1" ht="16.5" thickTop="1" thickBot="1" x14ac:dyDescent="0.3">
      <c r="A24" s="47" t="s">
        <v>14</v>
      </c>
      <c r="B24" s="48">
        <f>SUM(B17:B23)</f>
        <v>0</v>
      </c>
      <c r="C24" s="48">
        <f t="shared" ref="C24:K24" si="3">SUM(C17:C23)</f>
        <v>0</v>
      </c>
      <c r="D24" s="48">
        <f t="shared" si="3"/>
        <v>0</v>
      </c>
      <c r="E24" s="48">
        <f t="shared" si="3"/>
        <v>0</v>
      </c>
      <c r="F24" s="48">
        <f t="shared" si="3"/>
        <v>0</v>
      </c>
      <c r="G24" s="48">
        <f t="shared" si="3"/>
        <v>0</v>
      </c>
      <c r="H24" s="48">
        <f t="shared" si="3"/>
        <v>0</v>
      </c>
      <c r="I24" s="48">
        <f t="shared" si="3"/>
        <v>0</v>
      </c>
      <c r="J24" s="48">
        <f t="shared" si="3"/>
        <v>0</v>
      </c>
      <c r="K24" s="48">
        <f t="shared" si="3"/>
        <v>0</v>
      </c>
      <c r="L24" s="49">
        <f t="shared" si="2"/>
        <v>0</v>
      </c>
    </row>
    <row r="25" spans="1:12" s="22" customFormat="1" ht="15.75" thickBot="1" x14ac:dyDescent="0.3">
      <c r="A25" s="23"/>
      <c r="B25" s="24"/>
      <c r="C25" s="24"/>
      <c r="D25" s="24"/>
      <c r="E25" s="24"/>
      <c r="F25" s="24"/>
      <c r="G25" s="24"/>
      <c r="H25" s="24"/>
      <c r="I25" s="24"/>
      <c r="J25" s="24"/>
      <c r="K25" s="24"/>
      <c r="L25" s="9"/>
    </row>
    <row r="26" spans="1:12" s="22" customFormat="1" x14ac:dyDescent="0.25">
      <c r="A26" s="5" t="s">
        <v>23</v>
      </c>
      <c r="B26" s="6"/>
      <c r="C26" s="6"/>
      <c r="D26" s="6"/>
      <c r="E26" s="6"/>
      <c r="F26" s="6"/>
      <c r="G26" s="6"/>
      <c r="H26" s="6"/>
      <c r="I26" s="6"/>
      <c r="J26" s="6"/>
      <c r="K26" s="6"/>
      <c r="L26" s="7"/>
    </row>
    <row r="27" spans="1:12" s="22" customFormat="1" x14ac:dyDescent="0.25">
      <c r="A27" s="8" t="s">
        <v>24</v>
      </c>
      <c r="B27" s="41"/>
      <c r="C27" s="41"/>
      <c r="D27" s="41"/>
      <c r="E27" s="41"/>
      <c r="F27" s="41"/>
      <c r="G27" s="41"/>
      <c r="H27" s="41"/>
      <c r="I27" s="41"/>
      <c r="J27" s="41"/>
      <c r="K27" s="41"/>
      <c r="L27" s="9">
        <f>SUM(B27:K27)</f>
        <v>0</v>
      </c>
    </row>
    <row r="28" spans="1:12" s="22" customFormat="1" ht="15.75" thickBot="1" x14ac:dyDescent="0.3">
      <c r="A28" s="8" t="s">
        <v>25</v>
      </c>
      <c r="B28" s="41"/>
      <c r="C28" s="41"/>
      <c r="D28" s="41"/>
      <c r="E28" s="41"/>
      <c r="F28" s="41"/>
      <c r="G28" s="41"/>
      <c r="H28" s="41"/>
      <c r="I28" s="41"/>
      <c r="J28" s="41"/>
      <c r="K28" s="41"/>
      <c r="L28" s="9">
        <f>SUM(B28:K28)</f>
        <v>0</v>
      </c>
    </row>
    <row r="29" spans="1:12" s="66" customFormat="1" ht="16.5" thickTop="1" thickBot="1" x14ac:dyDescent="0.3">
      <c r="A29" s="53" t="s">
        <v>14</v>
      </c>
      <c r="B29" s="51">
        <f t="shared" ref="B29:K29" si="4">SUM(B27:B28)</f>
        <v>0</v>
      </c>
      <c r="C29" s="51">
        <f t="shared" si="4"/>
        <v>0</v>
      </c>
      <c r="D29" s="51">
        <f t="shared" si="4"/>
        <v>0</v>
      </c>
      <c r="E29" s="51">
        <f t="shared" si="4"/>
        <v>0</v>
      </c>
      <c r="F29" s="51">
        <f t="shared" si="4"/>
        <v>0</v>
      </c>
      <c r="G29" s="51">
        <f t="shared" si="4"/>
        <v>0</v>
      </c>
      <c r="H29" s="51">
        <f t="shared" si="4"/>
        <v>0</v>
      </c>
      <c r="I29" s="51">
        <f t="shared" si="4"/>
        <v>0</v>
      </c>
      <c r="J29" s="51">
        <f t="shared" si="4"/>
        <v>0</v>
      </c>
      <c r="K29" s="51">
        <f t="shared" si="4"/>
        <v>0</v>
      </c>
      <c r="L29" s="52">
        <f>SUM(B29:K29)</f>
        <v>0</v>
      </c>
    </row>
    <row r="30" spans="1:12" s="22" customFormat="1" x14ac:dyDescent="0.25">
      <c r="A30" s="23"/>
      <c r="B30" s="24"/>
      <c r="C30" s="24"/>
      <c r="D30" s="24"/>
      <c r="E30" s="24"/>
      <c r="F30" s="24"/>
      <c r="G30" s="24"/>
      <c r="H30" s="24"/>
      <c r="I30" s="24"/>
      <c r="J30" s="24"/>
      <c r="K30" s="24"/>
      <c r="L30" s="9"/>
    </row>
    <row r="31" spans="1:12" s="22" customFormat="1" x14ac:dyDescent="0.25">
      <c r="A31" s="2"/>
      <c r="B31" s="24"/>
      <c r="C31" s="24"/>
      <c r="D31" s="24"/>
      <c r="E31" s="24"/>
      <c r="F31" s="24"/>
      <c r="G31" s="24"/>
      <c r="H31" s="24"/>
      <c r="I31" s="24"/>
      <c r="J31" s="24"/>
      <c r="K31" s="24"/>
      <c r="L31" s="9"/>
    </row>
    <row r="32" spans="1:12" s="26" customFormat="1" ht="18.75" x14ac:dyDescent="0.3">
      <c r="A32" s="3" t="s">
        <v>26</v>
      </c>
      <c r="B32" s="67"/>
      <c r="C32" s="67"/>
      <c r="D32" s="67"/>
      <c r="E32" s="67"/>
      <c r="F32" s="67"/>
      <c r="G32" s="67"/>
      <c r="H32" s="67"/>
      <c r="I32" s="67"/>
      <c r="J32" s="67"/>
      <c r="K32" s="67"/>
      <c r="L32" s="25"/>
    </row>
    <row r="33" spans="1:12" s="28" customFormat="1" ht="15.75" thickBot="1" x14ac:dyDescent="0.3">
      <c r="A33" s="27"/>
      <c r="B33" s="69"/>
      <c r="C33" s="69"/>
      <c r="D33" s="69"/>
      <c r="E33" s="69"/>
      <c r="F33" s="69"/>
      <c r="G33" s="69"/>
      <c r="H33" s="69"/>
      <c r="I33" s="69"/>
      <c r="J33" s="69"/>
      <c r="K33" s="69"/>
      <c r="L33" s="19"/>
    </row>
    <row r="34" spans="1:12" x14ac:dyDescent="0.25">
      <c r="A34" s="71" t="s">
        <v>27</v>
      </c>
      <c r="B34" s="72"/>
      <c r="C34" s="72"/>
      <c r="D34" s="72"/>
      <c r="E34" s="72"/>
      <c r="F34" s="72"/>
      <c r="G34" s="72"/>
      <c r="H34" s="72"/>
      <c r="I34" s="72"/>
      <c r="J34" s="72"/>
      <c r="K34" s="72"/>
      <c r="L34" s="11"/>
    </row>
    <row r="35" spans="1:12" x14ac:dyDescent="0.25">
      <c r="A35" s="73" t="s">
        <v>28</v>
      </c>
      <c r="B35" s="83">
        <f t="shared" ref="B35:K35" si="5">B7*0.4</f>
        <v>0</v>
      </c>
      <c r="C35" s="83">
        <f t="shared" si="5"/>
        <v>0</v>
      </c>
      <c r="D35" s="83">
        <f t="shared" si="5"/>
        <v>0</v>
      </c>
      <c r="E35" s="83">
        <f t="shared" si="5"/>
        <v>0</v>
      </c>
      <c r="F35" s="83">
        <f t="shared" si="5"/>
        <v>0</v>
      </c>
      <c r="G35" s="83">
        <f t="shared" si="5"/>
        <v>0</v>
      </c>
      <c r="H35" s="83">
        <f t="shared" si="5"/>
        <v>0</v>
      </c>
      <c r="I35" s="83">
        <f t="shared" si="5"/>
        <v>0</v>
      </c>
      <c r="J35" s="83">
        <f t="shared" si="5"/>
        <v>0</v>
      </c>
      <c r="K35" s="83">
        <f t="shared" si="5"/>
        <v>0</v>
      </c>
      <c r="L35" s="46">
        <f>SUM(B35:K35)</f>
        <v>0</v>
      </c>
    </row>
    <row r="36" spans="1:12" ht="15.75" thickBot="1" x14ac:dyDescent="0.3">
      <c r="A36" s="74" t="s">
        <v>29</v>
      </c>
      <c r="B36" s="83">
        <f t="shared" ref="B36:K36" si="6">(B7*0.4)+(B8*0.2)</f>
        <v>0</v>
      </c>
      <c r="C36" s="83">
        <f t="shared" si="6"/>
        <v>0</v>
      </c>
      <c r="D36" s="83">
        <f t="shared" si="6"/>
        <v>0</v>
      </c>
      <c r="E36" s="83">
        <f t="shared" si="6"/>
        <v>0</v>
      </c>
      <c r="F36" s="83">
        <f t="shared" si="6"/>
        <v>0</v>
      </c>
      <c r="G36" s="83">
        <f t="shared" si="6"/>
        <v>0</v>
      </c>
      <c r="H36" s="83">
        <f t="shared" si="6"/>
        <v>0</v>
      </c>
      <c r="I36" s="83">
        <f t="shared" si="6"/>
        <v>0</v>
      </c>
      <c r="J36" s="83">
        <f t="shared" si="6"/>
        <v>0</v>
      </c>
      <c r="K36" s="83">
        <f t="shared" si="6"/>
        <v>0</v>
      </c>
      <c r="L36" s="46">
        <f>SUM(B36:K36)</f>
        <v>0</v>
      </c>
    </row>
    <row r="37" spans="1:12" s="31" customFormat="1" ht="16.5" thickTop="1" thickBot="1" x14ac:dyDescent="0.3">
      <c r="A37" s="81" t="s">
        <v>30</v>
      </c>
      <c r="B37" s="82">
        <f t="shared" ref="B37:K37" si="7">SUM(B35:B36)</f>
        <v>0</v>
      </c>
      <c r="C37" s="82">
        <f t="shared" si="7"/>
        <v>0</v>
      </c>
      <c r="D37" s="82">
        <f t="shared" si="7"/>
        <v>0</v>
      </c>
      <c r="E37" s="82">
        <f t="shared" si="7"/>
        <v>0</v>
      </c>
      <c r="F37" s="82">
        <f t="shared" si="7"/>
        <v>0</v>
      </c>
      <c r="G37" s="82">
        <f t="shared" si="7"/>
        <v>0</v>
      </c>
      <c r="H37" s="82">
        <f t="shared" si="7"/>
        <v>0</v>
      </c>
      <c r="I37" s="82">
        <f t="shared" si="7"/>
        <v>0</v>
      </c>
      <c r="J37" s="82">
        <f t="shared" si="7"/>
        <v>0</v>
      </c>
      <c r="K37" s="82">
        <f t="shared" si="7"/>
        <v>0</v>
      </c>
      <c r="L37" s="52">
        <f>SUM(B37:K37)</f>
        <v>0</v>
      </c>
    </row>
    <row r="38" spans="1:12" s="31" customFormat="1" ht="15.75" thickBot="1" x14ac:dyDescent="0.3">
      <c r="A38" s="18"/>
      <c r="B38" s="84"/>
      <c r="C38" s="84"/>
      <c r="D38" s="84"/>
      <c r="E38" s="84"/>
      <c r="F38" s="84"/>
      <c r="G38" s="84"/>
      <c r="H38" s="84"/>
      <c r="I38" s="84"/>
      <c r="J38" s="84"/>
      <c r="K38" s="84"/>
      <c r="L38" s="9"/>
    </row>
    <row r="39" spans="1:12" s="29" customFormat="1" x14ac:dyDescent="0.25">
      <c r="A39" s="10" t="s">
        <v>31</v>
      </c>
      <c r="B39" s="14"/>
      <c r="C39" s="14"/>
      <c r="D39" s="14"/>
      <c r="E39" s="14"/>
      <c r="F39" s="14"/>
      <c r="G39" s="14"/>
      <c r="H39" s="14"/>
      <c r="I39" s="14"/>
      <c r="J39" s="14"/>
      <c r="K39" s="14"/>
      <c r="L39" s="11"/>
    </row>
    <row r="40" spans="1:12" s="29" customFormat="1" x14ac:dyDescent="0.25">
      <c r="A40" s="12" t="s">
        <v>32</v>
      </c>
      <c r="B40" s="45" t="e">
        <f t="shared" ref="B40:K40" si="8">(B19/B24)*B9</f>
        <v>#DIV/0!</v>
      </c>
      <c r="C40" s="45" t="e">
        <f t="shared" si="8"/>
        <v>#DIV/0!</v>
      </c>
      <c r="D40" s="45" t="e">
        <f t="shared" si="8"/>
        <v>#DIV/0!</v>
      </c>
      <c r="E40" s="45" t="e">
        <f t="shared" si="8"/>
        <v>#DIV/0!</v>
      </c>
      <c r="F40" s="45" t="e">
        <f t="shared" si="8"/>
        <v>#DIV/0!</v>
      </c>
      <c r="G40" s="45" t="e">
        <f t="shared" si="8"/>
        <v>#DIV/0!</v>
      </c>
      <c r="H40" s="45" t="e">
        <f t="shared" si="8"/>
        <v>#DIV/0!</v>
      </c>
      <c r="I40" s="45" t="e">
        <f t="shared" si="8"/>
        <v>#DIV/0!</v>
      </c>
      <c r="J40" s="45" t="e">
        <f t="shared" si="8"/>
        <v>#DIV/0!</v>
      </c>
      <c r="K40" s="45" t="e">
        <f t="shared" si="8"/>
        <v>#DIV/0!</v>
      </c>
      <c r="L40" s="46" t="e">
        <f t="shared" ref="L40:L47" si="9">SUM(B40:K40)</f>
        <v>#DIV/0!</v>
      </c>
    </row>
    <row r="41" spans="1:12" s="29" customFormat="1" x14ac:dyDescent="0.25">
      <c r="A41" s="12" t="s">
        <v>33</v>
      </c>
      <c r="B41" s="45" t="e">
        <f t="shared" ref="B41:K41" si="10">B20/B24*B9</f>
        <v>#DIV/0!</v>
      </c>
      <c r="C41" s="45" t="e">
        <f t="shared" si="10"/>
        <v>#DIV/0!</v>
      </c>
      <c r="D41" s="45" t="e">
        <f t="shared" si="10"/>
        <v>#DIV/0!</v>
      </c>
      <c r="E41" s="45" t="e">
        <f t="shared" si="10"/>
        <v>#DIV/0!</v>
      </c>
      <c r="F41" s="45" t="e">
        <f t="shared" si="10"/>
        <v>#DIV/0!</v>
      </c>
      <c r="G41" s="45" t="e">
        <f t="shared" si="10"/>
        <v>#DIV/0!</v>
      </c>
      <c r="H41" s="45" t="e">
        <f t="shared" si="10"/>
        <v>#DIV/0!</v>
      </c>
      <c r="I41" s="45" t="e">
        <f t="shared" si="10"/>
        <v>#DIV/0!</v>
      </c>
      <c r="J41" s="45" t="e">
        <f t="shared" si="10"/>
        <v>#DIV/0!</v>
      </c>
      <c r="K41" s="45" t="e">
        <f t="shared" si="10"/>
        <v>#DIV/0!</v>
      </c>
      <c r="L41" s="46" t="e">
        <f t="shared" si="9"/>
        <v>#DIV/0!</v>
      </c>
    </row>
    <row r="42" spans="1:12" s="29" customFormat="1" x14ac:dyDescent="0.25">
      <c r="A42" s="12" t="s">
        <v>34</v>
      </c>
      <c r="B42" s="45" t="e">
        <f t="shared" ref="B42:K42" si="11">B18/B24*B9</f>
        <v>#DIV/0!</v>
      </c>
      <c r="C42" s="45" t="e">
        <f t="shared" si="11"/>
        <v>#DIV/0!</v>
      </c>
      <c r="D42" s="45" t="e">
        <f t="shared" si="11"/>
        <v>#DIV/0!</v>
      </c>
      <c r="E42" s="45" t="e">
        <f t="shared" si="11"/>
        <v>#DIV/0!</v>
      </c>
      <c r="F42" s="45" t="e">
        <f t="shared" si="11"/>
        <v>#DIV/0!</v>
      </c>
      <c r="G42" s="45" t="e">
        <f t="shared" si="11"/>
        <v>#DIV/0!</v>
      </c>
      <c r="H42" s="45" t="e">
        <f t="shared" si="11"/>
        <v>#DIV/0!</v>
      </c>
      <c r="I42" s="45" t="e">
        <f t="shared" si="11"/>
        <v>#DIV/0!</v>
      </c>
      <c r="J42" s="45" t="e">
        <f t="shared" si="11"/>
        <v>#DIV/0!</v>
      </c>
      <c r="K42" s="45" t="e">
        <f t="shared" si="11"/>
        <v>#DIV/0!</v>
      </c>
      <c r="L42" s="46" t="e">
        <f t="shared" si="9"/>
        <v>#DIV/0!</v>
      </c>
    </row>
    <row r="43" spans="1:12" s="29" customFormat="1" ht="21" customHeight="1" x14ac:dyDescent="0.25">
      <c r="A43" s="12" t="s">
        <v>35</v>
      </c>
      <c r="B43" s="45" t="e">
        <f t="shared" ref="B43:K43" si="12">B21/B24*B9</f>
        <v>#DIV/0!</v>
      </c>
      <c r="C43" s="45" t="e">
        <f t="shared" si="12"/>
        <v>#DIV/0!</v>
      </c>
      <c r="D43" s="45" t="e">
        <f t="shared" si="12"/>
        <v>#DIV/0!</v>
      </c>
      <c r="E43" s="45" t="e">
        <f t="shared" si="12"/>
        <v>#DIV/0!</v>
      </c>
      <c r="F43" s="45" t="e">
        <f t="shared" si="12"/>
        <v>#DIV/0!</v>
      </c>
      <c r="G43" s="45" t="e">
        <f t="shared" si="12"/>
        <v>#DIV/0!</v>
      </c>
      <c r="H43" s="45" t="e">
        <f t="shared" si="12"/>
        <v>#DIV/0!</v>
      </c>
      <c r="I43" s="45" t="e">
        <f t="shared" si="12"/>
        <v>#DIV/0!</v>
      </c>
      <c r="J43" s="45" t="e">
        <f t="shared" si="12"/>
        <v>#DIV/0!</v>
      </c>
      <c r="K43" s="45" t="e">
        <f t="shared" si="12"/>
        <v>#DIV/0!</v>
      </c>
      <c r="L43" s="46" t="e">
        <f t="shared" si="9"/>
        <v>#DIV/0!</v>
      </c>
    </row>
    <row r="44" spans="1:12" s="29" customFormat="1" x14ac:dyDescent="0.25">
      <c r="A44" s="12" t="s">
        <v>16</v>
      </c>
      <c r="B44" s="45" t="e">
        <f t="shared" ref="B44:K44" si="13">B17/B24*B9</f>
        <v>#DIV/0!</v>
      </c>
      <c r="C44" s="45" t="e">
        <f t="shared" si="13"/>
        <v>#DIV/0!</v>
      </c>
      <c r="D44" s="45" t="e">
        <f t="shared" si="13"/>
        <v>#DIV/0!</v>
      </c>
      <c r="E44" s="45" t="e">
        <f t="shared" si="13"/>
        <v>#DIV/0!</v>
      </c>
      <c r="F44" s="45" t="e">
        <f t="shared" si="13"/>
        <v>#DIV/0!</v>
      </c>
      <c r="G44" s="45" t="e">
        <f t="shared" si="13"/>
        <v>#DIV/0!</v>
      </c>
      <c r="H44" s="45" t="e">
        <f t="shared" si="13"/>
        <v>#DIV/0!</v>
      </c>
      <c r="I44" s="45" t="e">
        <f t="shared" si="13"/>
        <v>#DIV/0!</v>
      </c>
      <c r="J44" s="45" t="e">
        <f t="shared" si="13"/>
        <v>#DIV/0!</v>
      </c>
      <c r="K44" s="45" t="e">
        <f t="shared" si="13"/>
        <v>#DIV/0!</v>
      </c>
      <c r="L44" s="46" t="e">
        <f t="shared" si="9"/>
        <v>#DIV/0!</v>
      </c>
    </row>
    <row r="45" spans="1:12" s="29" customFormat="1" x14ac:dyDescent="0.25">
      <c r="A45" s="12" t="s">
        <v>36</v>
      </c>
      <c r="B45" s="45" t="e">
        <f t="shared" ref="B45:K45" si="14">B23/B24*B9</f>
        <v>#DIV/0!</v>
      </c>
      <c r="C45" s="45" t="e">
        <f t="shared" si="14"/>
        <v>#DIV/0!</v>
      </c>
      <c r="D45" s="45" t="e">
        <f t="shared" si="14"/>
        <v>#DIV/0!</v>
      </c>
      <c r="E45" s="45" t="e">
        <f t="shared" si="14"/>
        <v>#DIV/0!</v>
      </c>
      <c r="F45" s="45" t="e">
        <f t="shared" si="14"/>
        <v>#DIV/0!</v>
      </c>
      <c r="G45" s="45" t="e">
        <f t="shared" si="14"/>
        <v>#DIV/0!</v>
      </c>
      <c r="H45" s="45" t="e">
        <f t="shared" si="14"/>
        <v>#DIV/0!</v>
      </c>
      <c r="I45" s="45" t="e">
        <f t="shared" si="14"/>
        <v>#DIV/0!</v>
      </c>
      <c r="J45" s="45" t="e">
        <f t="shared" si="14"/>
        <v>#DIV/0!</v>
      </c>
      <c r="K45" s="45" t="e">
        <f t="shared" si="14"/>
        <v>#DIV/0!</v>
      </c>
      <c r="L45" s="46" t="e">
        <f t="shared" si="9"/>
        <v>#DIV/0!</v>
      </c>
    </row>
    <row r="46" spans="1:12" s="29" customFormat="1" ht="15.75" thickBot="1" x14ac:dyDescent="0.3">
      <c r="A46" s="12" t="s">
        <v>37</v>
      </c>
      <c r="B46" s="45" t="e">
        <f t="shared" ref="B46:K46" si="15">B22/B24*B9</f>
        <v>#DIV/0!</v>
      </c>
      <c r="C46" s="45" t="e">
        <f t="shared" si="15"/>
        <v>#DIV/0!</v>
      </c>
      <c r="D46" s="45" t="e">
        <f t="shared" si="15"/>
        <v>#DIV/0!</v>
      </c>
      <c r="E46" s="45" t="e">
        <f t="shared" si="15"/>
        <v>#DIV/0!</v>
      </c>
      <c r="F46" s="45" t="e">
        <f t="shared" si="15"/>
        <v>#DIV/0!</v>
      </c>
      <c r="G46" s="45" t="e">
        <f t="shared" si="15"/>
        <v>#DIV/0!</v>
      </c>
      <c r="H46" s="45" t="e">
        <f t="shared" si="15"/>
        <v>#DIV/0!</v>
      </c>
      <c r="I46" s="45" t="e">
        <f t="shared" si="15"/>
        <v>#DIV/0!</v>
      </c>
      <c r="J46" s="45" t="e">
        <f t="shared" si="15"/>
        <v>#DIV/0!</v>
      </c>
      <c r="K46" s="45" t="e">
        <f t="shared" si="15"/>
        <v>#DIV/0!</v>
      </c>
      <c r="L46" s="46" t="e">
        <f t="shared" si="9"/>
        <v>#DIV/0!</v>
      </c>
    </row>
    <row r="47" spans="1:12" s="29" customFormat="1" ht="16.5" thickTop="1" thickBot="1" x14ac:dyDescent="0.3">
      <c r="A47" s="57" t="s">
        <v>30</v>
      </c>
      <c r="B47" s="58" t="e">
        <f t="shared" ref="B47:K47" si="16">SUM(B40:B46)</f>
        <v>#DIV/0!</v>
      </c>
      <c r="C47" s="58" t="e">
        <f t="shared" si="16"/>
        <v>#DIV/0!</v>
      </c>
      <c r="D47" s="58" t="e">
        <f t="shared" si="16"/>
        <v>#DIV/0!</v>
      </c>
      <c r="E47" s="58" t="e">
        <f t="shared" si="16"/>
        <v>#DIV/0!</v>
      </c>
      <c r="F47" s="58" t="e">
        <f t="shared" si="16"/>
        <v>#DIV/0!</v>
      </c>
      <c r="G47" s="58" t="e">
        <f t="shared" si="16"/>
        <v>#DIV/0!</v>
      </c>
      <c r="H47" s="58" t="e">
        <f t="shared" si="16"/>
        <v>#DIV/0!</v>
      </c>
      <c r="I47" s="58" t="e">
        <f t="shared" si="16"/>
        <v>#DIV/0!</v>
      </c>
      <c r="J47" s="58" t="e">
        <f t="shared" si="16"/>
        <v>#DIV/0!</v>
      </c>
      <c r="K47" s="58" t="e">
        <f t="shared" si="16"/>
        <v>#DIV/0!</v>
      </c>
      <c r="L47" s="49" t="e">
        <f t="shared" si="9"/>
        <v>#DIV/0!</v>
      </c>
    </row>
    <row r="48" spans="1:12" s="29" customFormat="1" ht="15.75" thickBot="1" x14ac:dyDescent="0.3">
      <c r="A48" s="30"/>
      <c r="B48" s="13"/>
      <c r="C48" s="13"/>
      <c r="D48" s="13"/>
      <c r="E48" s="13"/>
      <c r="F48" s="13"/>
      <c r="G48" s="13"/>
      <c r="H48" s="13"/>
      <c r="I48" s="13"/>
      <c r="J48" s="13"/>
      <c r="K48" s="13"/>
      <c r="L48" s="9"/>
    </row>
    <row r="49" spans="1:12" s="29" customFormat="1" x14ac:dyDescent="0.25">
      <c r="A49" s="33" t="s">
        <v>38</v>
      </c>
      <c r="B49" s="34"/>
      <c r="C49" s="34"/>
      <c r="D49" s="34"/>
      <c r="E49" s="34"/>
      <c r="F49" s="34"/>
      <c r="G49" s="34"/>
      <c r="H49" s="34"/>
      <c r="I49" s="34"/>
      <c r="J49" s="34"/>
      <c r="K49" s="34"/>
      <c r="L49" s="35"/>
    </row>
    <row r="50" spans="1:12" s="29" customFormat="1" x14ac:dyDescent="0.25">
      <c r="A50" s="12" t="s">
        <v>24</v>
      </c>
      <c r="B50" s="45" t="e">
        <f t="shared" ref="B50:K50" si="17">B27/B29*B9</f>
        <v>#DIV/0!</v>
      </c>
      <c r="C50" s="45" t="e">
        <f t="shared" si="17"/>
        <v>#DIV/0!</v>
      </c>
      <c r="D50" s="45" t="e">
        <f t="shared" si="17"/>
        <v>#DIV/0!</v>
      </c>
      <c r="E50" s="45" t="e">
        <f t="shared" si="17"/>
        <v>#DIV/0!</v>
      </c>
      <c r="F50" s="45" t="e">
        <f t="shared" si="17"/>
        <v>#DIV/0!</v>
      </c>
      <c r="G50" s="45" t="e">
        <f t="shared" si="17"/>
        <v>#DIV/0!</v>
      </c>
      <c r="H50" s="45" t="e">
        <f t="shared" si="17"/>
        <v>#DIV/0!</v>
      </c>
      <c r="I50" s="45" t="e">
        <f t="shared" si="17"/>
        <v>#DIV/0!</v>
      </c>
      <c r="J50" s="45" t="e">
        <f t="shared" si="17"/>
        <v>#DIV/0!</v>
      </c>
      <c r="K50" s="45" t="e">
        <f t="shared" si="17"/>
        <v>#DIV/0!</v>
      </c>
      <c r="L50" s="46" t="e">
        <f>SUM(B50:K50)</f>
        <v>#DIV/0!</v>
      </c>
    </row>
    <row r="51" spans="1:12" s="29" customFormat="1" ht="15.75" thickBot="1" x14ac:dyDescent="0.3">
      <c r="A51" s="12" t="s">
        <v>25</v>
      </c>
      <c r="B51" s="45" t="e">
        <f t="shared" ref="B51:K51" si="18">B28/B29*B9</f>
        <v>#DIV/0!</v>
      </c>
      <c r="C51" s="45" t="e">
        <f t="shared" si="18"/>
        <v>#DIV/0!</v>
      </c>
      <c r="D51" s="45" t="e">
        <f t="shared" si="18"/>
        <v>#DIV/0!</v>
      </c>
      <c r="E51" s="45" t="e">
        <f t="shared" si="18"/>
        <v>#DIV/0!</v>
      </c>
      <c r="F51" s="45" t="e">
        <f t="shared" si="18"/>
        <v>#DIV/0!</v>
      </c>
      <c r="G51" s="45" t="e">
        <f t="shared" si="18"/>
        <v>#DIV/0!</v>
      </c>
      <c r="H51" s="45" t="e">
        <f t="shared" si="18"/>
        <v>#DIV/0!</v>
      </c>
      <c r="I51" s="45" t="e">
        <f t="shared" si="18"/>
        <v>#DIV/0!</v>
      </c>
      <c r="J51" s="45" t="e">
        <f t="shared" si="18"/>
        <v>#DIV/0!</v>
      </c>
      <c r="K51" s="45" t="e">
        <f t="shared" si="18"/>
        <v>#DIV/0!</v>
      </c>
      <c r="L51" s="46" t="e">
        <f>SUM(B51:K51)</f>
        <v>#DIV/0!</v>
      </c>
    </row>
    <row r="52" spans="1:12" s="29" customFormat="1" ht="16.5" thickTop="1" thickBot="1" x14ac:dyDescent="0.3">
      <c r="A52" s="57" t="s">
        <v>30</v>
      </c>
      <c r="B52" s="58" t="e">
        <f t="shared" ref="B52:K52" si="19">SUM(B50:B51)</f>
        <v>#DIV/0!</v>
      </c>
      <c r="C52" s="58" t="e">
        <f t="shared" si="19"/>
        <v>#DIV/0!</v>
      </c>
      <c r="D52" s="58" t="e">
        <f t="shared" si="19"/>
        <v>#DIV/0!</v>
      </c>
      <c r="E52" s="58" t="e">
        <f t="shared" si="19"/>
        <v>#DIV/0!</v>
      </c>
      <c r="F52" s="58" t="e">
        <f t="shared" si="19"/>
        <v>#DIV/0!</v>
      </c>
      <c r="G52" s="58" t="e">
        <f t="shared" si="19"/>
        <v>#DIV/0!</v>
      </c>
      <c r="H52" s="58" t="e">
        <f t="shared" si="19"/>
        <v>#DIV/0!</v>
      </c>
      <c r="I52" s="58" t="e">
        <f t="shared" si="19"/>
        <v>#DIV/0!</v>
      </c>
      <c r="J52" s="58" t="e">
        <f t="shared" si="19"/>
        <v>#DIV/0!</v>
      </c>
      <c r="K52" s="58" t="e">
        <f t="shared" si="19"/>
        <v>#DIV/0!</v>
      </c>
      <c r="L52" s="49" t="e">
        <f>SUM(B52:K52)</f>
        <v>#DIV/0!</v>
      </c>
    </row>
    <row r="53" spans="1:12" s="29" customFormat="1" ht="15.75" thickBot="1" x14ac:dyDescent="0.3">
      <c r="A53" s="30"/>
      <c r="B53" s="13"/>
      <c r="C53" s="13"/>
      <c r="D53" s="13"/>
      <c r="E53" s="13"/>
      <c r="F53" s="13"/>
      <c r="G53" s="13"/>
      <c r="H53" s="13"/>
      <c r="I53" s="13"/>
      <c r="J53" s="13"/>
      <c r="K53" s="13"/>
      <c r="L53" s="9"/>
    </row>
    <row r="54" spans="1:12" s="29" customFormat="1" x14ac:dyDescent="0.25">
      <c r="A54" s="10" t="s">
        <v>39</v>
      </c>
      <c r="B54" s="14"/>
      <c r="C54" s="14"/>
      <c r="D54" s="14"/>
      <c r="E54" s="14"/>
      <c r="F54" s="14"/>
      <c r="G54" s="14"/>
      <c r="H54" s="14"/>
      <c r="I54" s="14"/>
      <c r="J54" s="14"/>
      <c r="K54" s="14"/>
      <c r="L54" s="11"/>
    </row>
    <row r="55" spans="1:12" s="29" customFormat="1" x14ac:dyDescent="0.25">
      <c r="A55" s="12" t="s">
        <v>12</v>
      </c>
      <c r="B55" s="45" t="e">
        <f t="shared" ref="B55:K55" si="20">B12/B14*B9</f>
        <v>#DIV/0!</v>
      </c>
      <c r="C55" s="45" t="e">
        <f t="shared" si="20"/>
        <v>#DIV/0!</v>
      </c>
      <c r="D55" s="45" t="e">
        <f t="shared" si="20"/>
        <v>#DIV/0!</v>
      </c>
      <c r="E55" s="45" t="e">
        <f t="shared" si="20"/>
        <v>#DIV/0!</v>
      </c>
      <c r="F55" s="45" t="e">
        <f t="shared" si="20"/>
        <v>#DIV/0!</v>
      </c>
      <c r="G55" s="45" t="e">
        <f t="shared" si="20"/>
        <v>#DIV/0!</v>
      </c>
      <c r="H55" s="45" t="e">
        <f t="shared" si="20"/>
        <v>#DIV/0!</v>
      </c>
      <c r="I55" s="45" t="e">
        <f t="shared" si="20"/>
        <v>#DIV/0!</v>
      </c>
      <c r="J55" s="45" t="e">
        <f t="shared" si="20"/>
        <v>#DIV/0!</v>
      </c>
      <c r="K55" s="45" t="e">
        <f t="shared" si="20"/>
        <v>#DIV/0!</v>
      </c>
      <c r="L55" s="46" t="e">
        <f>SUM(B55:K55)</f>
        <v>#DIV/0!</v>
      </c>
    </row>
    <row r="56" spans="1:12" s="29" customFormat="1" ht="15.75" thickBot="1" x14ac:dyDescent="0.3">
      <c r="A56" s="12" t="s">
        <v>13</v>
      </c>
      <c r="B56" s="45" t="e">
        <f t="shared" ref="B56:K56" si="21">B13/B14*B9</f>
        <v>#DIV/0!</v>
      </c>
      <c r="C56" s="45" t="e">
        <f t="shared" si="21"/>
        <v>#DIV/0!</v>
      </c>
      <c r="D56" s="45" t="e">
        <f t="shared" si="21"/>
        <v>#DIV/0!</v>
      </c>
      <c r="E56" s="45" t="e">
        <f t="shared" si="21"/>
        <v>#DIV/0!</v>
      </c>
      <c r="F56" s="45" t="e">
        <f t="shared" si="21"/>
        <v>#DIV/0!</v>
      </c>
      <c r="G56" s="45" t="e">
        <f t="shared" si="21"/>
        <v>#DIV/0!</v>
      </c>
      <c r="H56" s="45" t="e">
        <f t="shared" si="21"/>
        <v>#DIV/0!</v>
      </c>
      <c r="I56" s="45" t="e">
        <f t="shared" si="21"/>
        <v>#DIV/0!</v>
      </c>
      <c r="J56" s="45" t="e">
        <f t="shared" si="21"/>
        <v>#DIV/0!</v>
      </c>
      <c r="K56" s="45" t="e">
        <f t="shared" si="21"/>
        <v>#DIV/0!</v>
      </c>
      <c r="L56" s="46" t="e">
        <f>SUM(B56:K56)</f>
        <v>#DIV/0!</v>
      </c>
    </row>
    <row r="57" spans="1:12" s="29" customFormat="1" ht="16.5" thickTop="1" thickBot="1" x14ac:dyDescent="0.3">
      <c r="A57" s="57" t="s">
        <v>30</v>
      </c>
      <c r="B57" s="58" t="e">
        <f t="shared" ref="B57:K57" si="22">SUM(B55:B56)</f>
        <v>#DIV/0!</v>
      </c>
      <c r="C57" s="58" t="e">
        <f t="shared" si="22"/>
        <v>#DIV/0!</v>
      </c>
      <c r="D57" s="58" t="e">
        <f t="shared" si="22"/>
        <v>#DIV/0!</v>
      </c>
      <c r="E57" s="58" t="e">
        <f t="shared" si="22"/>
        <v>#DIV/0!</v>
      </c>
      <c r="F57" s="58" t="e">
        <f t="shared" si="22"/>
        <v>#DIV/0!</v>
      </c>
      <c r="G57" s="58" t="e">
        <f t="shared" si="22"/>
        <v>#DIV/0!</v>
      </c>
      <c r="H57" s="58" t="e">
        <f t="shared" si="22"/>
        <v>#DIV/0!</v>
      </c>
      <c r="I57" s="58" t="e">
        <f t="shared" si="22"/>
        <v>#DIV/0!</v>
      </c>
      <c r="J57" s="58" t="e">
        <f t="shared" si="22"/>
        <v>#DIV/0!</v>
      </c>
      <c r="K57" s="58" t="e">
        <f t="shared" si="22"/>
        <v>#DIV/0!</v>
      </c>
      <c r="L57" s="49" t="e">
        <f>SUM(B57:K57)</f>
        <v>#DIV/0!</v>
      </c>
    </row>
  </sheetData>
  <mergeCells count="1">
    <mergeCell ref="A1:L1"/>
  </mergeCells>
  <pageMargins left="0.25" right="0.25" top="0.75" bottom="0.75" header="0.3" footer="0.3"/>
  <pageSetup paperSize="5" orientation="landscape"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1"/>
  <sheetViews>
    <sheetView topLeftCell="A28" zoomScaleNormal="100" workbookViewId="0">
      <selection activeCell="A13" sqref="A13"/>
    </sheetView>
  </sheetViews>
  <sheetFormatPr defaultColWidth="9.140625" defaultRowHeight="15" x14ac:dyDescent="0.25"/>
  <cols>
    <col min="1" max="1" width="44.85546875" style="17" customWidth="1"/>
    <col min="2" max="2" width="12.85546875" style="15" customWidth="1"/>
    <col min="3" max="11" width="11.140625" style="15" customWidth="1"/>
    <col min="12" max="12" width="13.5703125" style="16" customWidth="1"/>
    <col min="13" max="16384" width="9.140625" style="17"/>
  </cols>
  <sheetData>
    <row r="1" spans="1:12" ht="39" customHeight="1" x14ac:dyDescent="0.3">
      <c r="A1" s="97" t="s">
        <v>41</v>
      </c>
      <c r="B1" s="97"/>
      <c r="C1" s="97"/>
      <c r="D1" s="97"/>
      <c r="E1" s="97"/>
      <c r="F1" s="97"/>
      <c r="G1" s="97"/>
      <c r="H1" s="97"/>
      <c r="I1" s="97"/>
      <c r="J1" s="97"/>
      <c r="K1" s="97"/>
      <c r="L1" s="97"/>
    </row>
    <row r="2" spans="1:12" ht="20.25" customHeight="1" x14ac:dyDescent="0.25">
      <c r="A2" s="37" t="s">
        <v>60</v>
      </c>
      <c r="B2" s="38"/>
      <c r="C2" s="38"/>
      <c r="D2" s="38"/>
      <c r="E2" s="38"/>
      <c r="F2" s="38"/>
      <c r="G2" s="38"/>
      <c r="H2" s="38"/>
      <c r="I2" s="38"/>
      <c r="J2" s="38"/>
      <c r="K2" s="38"/>
      <c r="L2" s="19"/>
    </row>
    <row r="3" spans="1:12" ht="20.25" customHeight="1" x14ac:dyDescent="0.25">
      <c r="A3" s="37" t="s">
        <v>6</v>
      </c>
      <c r="B3" s="38"/>
      <c r="C3" s="38"/>
      <c r="D3" s="38"/>
      <c r="E3" s="38"/>
      <c r="F3" s="38"/>
      <c r="G3" s="38"/>
      <c r="H3" s="38"/>
      <c r="I3" s="38"/>
      <c r="J3" s="38"/>
      <c r="K3" s="38"/>
      <c r="L3" s="19"/>
    </row>
    <row r="4" spans="1:12" ht="20.25" customHeight="1" thickBot="1" x14ac:dyDescent="0.3">
      <c r="A4" s="42" t="s">
        <v>7</v>
      </c>
      <c r="B4" s="43"/>
      <c r="C4" s="43"/>
      <c r="D4" s="43"/>
      <c r="E4" s="43"/>
      <c r="F4" s="43"/>
      <c r="G4" s="43"/>
      <c r="H4" s="43"/>
      <c r="I4" s="43"/>
      <c r="J4" s="43"/>
      <c r="K4" s="43"/>
      <c r="L4" s="79"/>
    </row>
    <row r="5" spans="1:12" ht="20.25" customHeight="1" thickBot="1" x14ac:dyDescent="0.3">
      <c r="A5" s="37"/>
      <c r="B5" s="44"/>
      <c r="C5" s="44"/>
      <c r="D5" s="44"/>
      <c r="E5" s="44"/>
      <c r="F5" s="44"/>
      <c r="G5" s="44"/>
      <c r="H5" s="44"/>
      <c r="I5" s="44"/>
      <c r="J5" s="44"/>
      <c r="K5" s="44"/>
      <c r="L5" s="19"/>
    </row>
    <row r="6" spans="1:12" ht="20.25" customHeight="1" x14ac:dyDescent="0.25">
      <c r="A6" s="59" t="s">
        <v>8</v>
      </c>
      <c r="B6" s="54"/>
      <c r="C6" s="54"/>
      <c r="D6" s="54"/>
      <c r="E6" s="54"/>
      <c r="F6" s="54"/>
      <c r="G6" s="54"/>
      <c r="H6" s="54"/>
      <c r="I6" s="54"/>
      <c r="J6" s="54"/>
      <c r="K6" s="54"/>
      <c r="L6" s="11" t="s">
        <v>9</v>
      </c>
    </row>
    <row r="7" spans="1:12" s="20" customFormat="1" x14ac:dyDescent="0.25">
      <c r="A7" s="78" t="s">
        <v>75</v>
      </c>
      <c r="B7" s="39"/>
      <c r="C7" s="39"/>
      <c r="D7" s="39"/>
      <c r="E7" s="39"/>
      <c r="F7" s="39"/>
      <c r="G7" s="39"/>
      <c r="H7" s="40"/>
      <c r="I7" s="39"/>
      <c r="J7" s="39"/>
      <c r="K7" s="39"/>
      <c r="L7" s="9">
        <f>SUM(B7:K7)</f>
        <v>0</v>
      </c>
    </row>
    <row r="8" spans="1:12" s="20" customFormat="1" x14ac:dyDescent="0.25">
      <c r="A8" s="78" t="s">
        <v>67</v>
      </c>
      <c r="B8" s="39"/>
      <c r="C8" s="39"/>
      <c r="D8" s="39"/>
      <c r="E8" s="39"/>
      <c r="F8" s="39"/>
      <c r="G8" s="39"/>
      <c r="H8" s="40"/>
      <c r="I8" s="39"/>
      <c r="J8" s="39"/>
      <c r="K8" s="39"/>
      <c r="L8" s="9">
        <f t="shared" ref="L8:L17" si="0">SUM(B8:K8)</f>
        <v>0</v>
      </c>
    </row>
    <row r="9" spans="1:12" s="20" customFormat="1" x14ac:dyDescent="0.25">
      <c r="A9" s="78" t="s">
        <v>65</v>
      </c>
      <c r="B9" s="39"/>
      <c r="C9" s="39"/>
      <c r="D9" s="39"/>
      <c r="E9" s="39"/>
      <c r="F9" s="39"/>
      <c r="G9" s="39"/>
      <c r="H9" s="40"/>
      <c r="I9" s="39"/>
      <c r="J9" s="39"/>
      <c r="K9" s="39"/>
      <c r="L9" s="9">
        <f t="shared" si="0"/>
        <v>0</v>
      </c>
    </row>
    <row r="10" spans="1:12" s="20" customFormat="1" x14ac:dyDescent="0.25">
      <c r="A10" s="78" t="s">
        <v>66</v>
      </c>
      <c r="B10" s="39"/>
      <c r="C10" s="39"/>
      <c r="D10" s="39"/>
      <c r="E10" s="39"/>
      <c r="F10" s="39"/>
      <c r="G10" s="39"/>
      <c r="H10" s="40"/>
      <c r="I10" s="39"/>
      <c r="J10" s="39"/>
      <c r="K10" s="39"/>
      <c r="L10" s="9">
        <f t="shared" si="0"/>
        <v>0</v>
      </c>
    </row>
    <row r="11" spans="1:12" s="20" customFormat="1" x14ac:dyDescent="0.25">
      <c r="A11" s="78" t="s">
        <v>68</v>
      </c>
      <c r="B11" s="39"/>
      <c r="C11" s="39"/>
      <c r="D11" s="39"/>
      <c r="E11" s="39"/>
      <c r="F11" s="39"/>
      <c r="G11" s="39"/>
      <c r="H11" s="40"/>
      <c r="I11" s="39"/>
      <c r="J11" s="39"/>
      <c r="K11" s="39"/>
      <c r="L11" s="9">
        <f t="shared" si="0"/>
        <v>0</v>
      </c>
    </row>
    <row r="12" spans="1:12" s="20" customFormat="1" x14ac:dyDescent="0.25">
      <c r="A12" s="78" t="s">
        <v>69</v>
      </c>
      <c r="B12" s="39"/>
      <c r="C12" s="39"/>
      <c r="D12" s="39"/>
      <c r="E12" s="39"/>
      <c r="F12" s="39"/>
      <c r="G12" s="39"/>
      <c r="H12" s="40"/>
      <c r="I12" s="39"/>
      <c r="J12" s="39"/>
      <c r="K12" s="39"/>
      <c r="L12" s="9">
        <f t="shared" si="0"/>
        <v>0</v>
      </c>
    </row>
    <row r="13" spans="1:12" s="20" customFormat="1" x14ac:dyDescent="0.25">
      <c r="A13" s="78" t="s">
        <v>70</v>
      </c>
      <c r="B13" s="39"/>
      <c r="C13" s="39"/>
      <c r="D13" s="39"/>
      <c r="E13" s="39"/>
      <c r="F13" s="39"/>
      <c r="G13" s="39"/>
      <c r="H13" s="40"/>
      <c r="I13" s="39"/>
      <c r="J13" s="39"/>
      <c r="K13" s="39"/>
      <c r="L13" s="9">
        <f t="shared" si="0"/>
        <v>0</v>
      </c>
    </row>
    <row r="14" spans="1:12" s="20" customFormat="1" x14ac:dyDescent="0.25">
      <c r="A14" s="78" t="s">
        <v>71</v>
      </c>
      <c r="B14" s="39"/>
      <c r="C14" s="39"/>
      <c r="D14" s="39"/>
      <c r="E14" s="39"/>
      <c r="F14" s="39"/>
      <c r="G14" s="39"/>
      <c r="H14" s="40"/>
      <c r="I14" s="39"/>
      <c r="J14" s="39"/>
      <c r="K14" s="39"/>
      <c r="L14" s="9">
        <f t="shared" si="0"/>
        <v>0</v>
      </c>
    </row>
    <row r="15" spans="1:12" s="20" customFormat="1" x14ac:dyDescent="0.25">
      <c r="A15" s="78" t="s">
        <v>72</v>
      </c>
      <c r="B15" s="39"/>
      <c r="C15" s="39"/>
      <c r="D15" s="39"/>
      <c r="E15" s="39"/>
      <c r="F15" s="39"/>
      <c r="G15" s="39"/>
      <c r="H15" s="40"/>
      <c r="I15" s="39"/>
      <c r="J15" s="39"/>
      <c r="K15" s="39"/>
      <c r="L15" s="9">
        <f t="shared" si="0"/>
        <v>0</v>
      </c>
    </row>
    <row r="16" spans="1:12" s="20" customFormat="1" x14ac:dyDescent="0.25">
      <c r="A16" s="78" t="s">
        <v>73</v>
      </c>
      <c r="B16" s="39"/>
      <c r="C16" s="39"/>
      <c r="D16" s="39"/>
      <c r="E16" s="39"/>
      <c r="F16" s="39"/>
      <c r="G16" s="39"/>
      <c r="H16" s="40"/>
      <c r="I16" s="39"/>
      <c r="J16" s="39"/>
      <c r="K16" s="39"/>
      <c r="L16" s="9">
        <f t="shared" si="0"/>
        <v>0</v>
      </c>
    </row>
    <row r="17" spans="1:12" s="20" customFormat="1" ht="15.75" thickBot="1" x14ac:dyDescent="0.3">
      <c r="A17" s="78" t="s">
        <v>74</v>
      </c>
      <c r="B17" s="39"/>
      <c r="C17" s="39"/>
      <c r="D17" s="39"/>
      <c r="E17" s="39"/>
      <c r="F17" s="39"/>
      <c r="G17" s="39"/>
      <c r="H17" s="39"/>
      <c r="I17" s="39"/>
      <c r="J17" s="39"/>
      <c r="K17" s="39"/>
      <c r="L17" s="9">
        <f t="shared" si="0"/>
        <v>0</v>
      </c>
    </row>
    <row r="18" spans="1:12" s="80" customFormat="1" ht="21.75" customHeight="1" thickTop="1" thickBot="1" x14ac:dyDescent="0.3">
      <c r="A18" s="63" t="s">
        <v>42</v>
      </c>
      <c r="B18" s="64">
        <f>((0.6*B7*0.227)+(B8*0.6*0.227)+(0.348*B8*0.4)+(B9*0.348)+(B10*0.2*0.348)+(B10*0.8*0.383)+(SUM(B11:B17)*0.383))</f>
        <v>0</v>
      </c>
      <c r="C18" s="64">
        <f t="shared" ref="C18:K18" si="1">((0.6*C7*0.227)+(C8*0.6*0.227)+(0.348*C8*0.4)+(C9*0.348)+(C10*0.2*0.348)+(C10*0.8*0.383)+(SUM(C11:C17)*0.383))</f>
        <v>0</v>
      </c>
      <c r="D18" s="64">
        <f t="shared" si="1"/>
        <v>0</v>
      </c>
      <c r="E18" s="64">
        <f t="shared" si="1"/>
        <v>0</v>
      </c>
      <c r="F18" s="64">
        <f t="shared" si="1"/>
        <v>0</v>
      </c>
      <c r="G18" s="64">
        <f t="shared" si="1"/>
        <v>0</v>
      </c>
      <c r="H18" s="64">
        <f t="shared" si="1"/>
        <v>0</v>
      </c>
      <c r="I18" s="64">
        <f t="shared" si="1"/>
        <v>0</v>
      </c>
      <c r="J18" s="64">
        <f t="shared" si="1"/>
        <v>0</v>
      </c>
      <c r="K18" s="64">
        <f t="shared" si="1"/>
        <v>0</v>
      </c>
      <c r="L18" s="52">
        <f>SUM(B18:K18)</f>
        <v>0</v>
      </c>
    </row>
    <row r="19" spans="1:12" customFormat="1" ht="21.75" customHeight="1" thickBot="1" x14ac:dyDescent="0.3"/>
    <row r="20" spans="1:12" s="22" customFormat="1" x14ac:dyDescent="0.25">
      <c r="A20" s="5" t="s">
        <v>11</v>
      </c>
      <c r="B20" s="6"/>
      <c r="C20" s="6"/>
      <c r="D20" s="6"/>
      <c r="E20" s="6"/>
      <c r="F20" s="6"/>
      <c r="G20" s="6"/>
      <c r="H20" s="6"/>
      <c r="I20" s="6"/>
      <c r="J20" s="6"/>
      <c r="K20" s="6"/>
      <c r="L20" s="7"/>
    </row>
    <row r="21" spans="1:12" s="22" customFormat="1" x14ac:dyDescent="0.25">
      <c r="A21" s="8" t="s">
        <v>12</v>
      </c>
      <c r="B21" s="41"/>
      <c r="C21" s="41"/>
      <c r="D21" s="41"/>
      <c r="E21" s="41"/>
      <c r="F21" s="41"/>
      <c r="G21" s="41"/>
      <c r="H21" s="41"/>
      <c r="I21" s="41"/>
      <c r="J21" s="41"/>
      <c r="K21" s="41"/>
      <c r="L21" s="9">
        <f>SUM(B21:K21)</f>
        <v>0</v>
      </c>
    </row>
    <row r="22" spans="1:12" s="22" customFormat="1" ht="15.75" thickBot="1" x14ac:dyDescent="0.3">
      <c r="A22" s="8" t="s">
        <v>13</v>
      </c>
      <c r="B22" s="41"/>
      <c r="C22" s="41"/>
      <c r="D22" s="41"/>
      <c r="E22" s="41"/>
      <c r="F22" s="41"/>
      <c r="G22" s="41"/>
      <c r="H22" s="41"/>
      <c r="I22" s="41"/>
      <c r="J22" s="41"/>
      <c r="K22" s="41"/>
      <c r="L22" s="9">
        <f>SUM(B22:K22)</f>
        <v>0</v>
      </c>
    </row>
    <row r="23" spans="1:12" s="66" customFormat="1" ht="16.5" thickTop="1" thickBot="1" x14ac:dyDescent="0.3">
      <c r="A23" s="65" t="s">
        <v>14</v>
      </c>
      <c r="B23" s="48">
        <f t="shared" ref="B23:K23" si="2">SUM(B21:B22)</f>
        <v>0</v>
      </c>
      <c r="C23" s="48">
        <f t="shared" si="2"/>
        <v>0</v>
      </c>
      <c r="D23" s="48">
        <f t="shared" si="2"/>
        <v>0</v>
      </c>
      <c r="E23" s="48">
        <f t="shared" si="2"/>
        <v>0</v>
      </c>
      <c r="F23" s="48">
        <f t="shared" si="2"/>
        <v>0</v>
      </c>
      <c r="G23" s="48">
        <f t="shared" si="2"/>
        <v>0</v>
      </c>
      <c r="H23" s="48">
        <f t="shared" si="2"/>
        <v>0</v>
      </c>
      <c r="I23" s="48">
        <f t="shared" si="2"/>
        <v>0</v>
      </c>
      <c r="J23" s="48">
        <f t="shared" si="2"/>
        <v>0</v>
      </c>
      <c r="K23" s="48">
        <f t="shared" si="2"/>
        <v>0</v>
      </c>
      <c r="L23" s="49">
        <f>SUM(B23:K23)</f>
        <v>0</v>
      </c>
    </row>
    <row r="24" spans="1:12" ht="15.75" thickBot="1" x14ac:dyDescent="0.3">
      <c r="A24" s="1"/>
      <c r="L24" s="19"/>
    </row>
    <row r="25" spans="1:12" s="22" customFormat="1" x14ac:dyDescent="0.25">
      <c r="A25" s="5" t="s">
        <v>15</v>
      </c>
      <c r="B25" s="6"/>
      <c r="C25" s="6"/>
      <c r="D25" s="6"/>
      <c r="E25" s="6"/>
      <c r="F25" s="6"/>
      <c r="G25" s="6"/>
      <c r="H25" s="6"/>
      <c r="I25" s="6"/>
      <c r="J25" s="6"/>
      <c r="K25" s="6"/>
      <c r="L25" s="7"/>
    </row>
    <row r="26" spans="1:12" s="22" customFormat="1" x14ac:dyDescent="0.25">
      <c r="A26" s="8" t="s">
        <v>16</v>
      </c>
      <c r="B26" s="41"/>
      <c r="C26" s="41"/>
      <c r="D26" s="41"/>
      <c r="E26" s="41"/>
      <c r="F26" s="41"/>
      <c r="G26" s="41"/>
      <c r="H26" s="41"/>
      <c r="I26" s="41"/>
      <c r="J26" s="41"/>
      <c r="K26" s="41"/>
      <c r="L26" s="9">
        <f>SUM(B26:K26)</f>
        <v>0</v>
      </c>
    </row>
    <row r="27" spans="1:12" s="22" customFormat="1" x14ac:dyDescent="0.25">
      <c r="A27" s="8" t="s">
        <v>17</v>
      </c>
      <c r="B27" s="41"/>
      <c r="C27" s="41"/>
      <c r="D27" s="41"/>
      <c r="E27" s="41"/>
      <c r="F27" s="41"/>
      <c r="G27" s="41"/>
      <c r="H27" s="41"/>
      <c r="I27" s="41"/>
      <c r="J27" s="41"/>
      <c r="K27" s="41"/>
      <c r="L27" s="9">
        <f>SUM(B27:K27)</f>
        <v>0</v>
      </c>
    </row>
    <row r="28" spans="1:12" s="22" customFormat="1" x14ac:dyDescent="0.25">
      <c r="A28" s="8" t="s">
        <v>18</v>
      </c>
      <c r="B28" s="41"/>
      <c r="C28" s="41"/>
      <c r="D28" s="41"/>
      <c r="E28" s="41"/>
      <c r="F28" s="41"/>
      <c r="G28" s="41"/>
      <c r="H28" s="41"/>
      <c r="I28" s="41"/>
      <c r="J28" s="41"/>
      <c r="K28" s="41"/>
      <c r="L28" s="9">
        <f t="shared" ref="L28:L33" si="3">SUM(B28:K28)</f>
        <v>0</v>
      </c>
    </row>
    <row r="29" spans="1:12" s="22" customFormat="1" x14ac:dyDescent="0.25">
      <c r="A29" s="8" t="s">
        <v>19</v>
      </c>
      <c r="B29" s="41"/>
      <c r="C29" s="41"/>
      <c r="D29" s="41"/>
      <c r="E29" s="41"/>
      <c r="F29" s="41"/>
      <c r="G29" s="41"/>
      <c r="H29" s="41"/>
      <c r="I29" s="41"/>
      <c r="J29" s="41"/>
      <c r="K29" s="41"/>
      <c r="L29" s="9">
        <f t="shared" si="3"/>
        <v>0</v>
      </c>
    </row>
    <row r="30" spans="1:12" s="22" customFormat="1" ht="18.75" customHeight="1" x14ac:dyDescent="0.25">
      <c r="A30" s="8" t="s">
        <v>20</v>
      </c>
      <c r="B30" s="41"/>
      <c r="C30" s="41"/>
      <c r="D30" s="41"/>
      <c r="E30" s="41"/>
      <c r="F30" s="41"/>
      <c r="G30" s="41"/>
      <c r="H30" s="41"/>
      <c r="I30" s="41"/>
      <c r="J30" s="41"/>
      <c r="K30" s="41"/>
      <c r="L30" s="9">
        <f t="shared" si="3"/>
        <v>0</v>
      </c>
    </row>
    <row r="31" spans="1:12" s="22" customFormat="1" x14ac:dyDescent="0.25">
      <c r="A31" s="8" t="s">
        <v>21</v>
      </c>
      <c r="B31" s="41"/>
      <c r="C31" s="41"/>
      <c r="D31" s="41"/>
      <c r="E31" s="41"/>
      <c r="F31" s="41"/>
      <c r="G31" s="41"/>
      <c r="H31" s="41"/>
      <c r="I31" s="41"/>
      <c r="J31" s="41"/>
      <c r="K31" s="41"/>
      <c r="L31" s="9">
        <f>SUM(B31:K31)</f>
        <v>0</v>
      </c>
    </row>
    <row r="32" spans="1:12" s="22" customFormat="1" ht="15.75" thickBot="1" x14ac:dyDescent="0.3">
      <c r="A32" s="8" t="s">
        <v>22</v>
      </c>
      <c r="B32" s="41"/>
      <c r="C32" s="41"/>
      <c r="D32" s="41"/>
      <c r="E32" s="41"/>
      <c r="F32" s="41"/>
      <c r="G32" s="41"/>
      <c r="H32" s="41"/>
      <c r="I32" s="41"/>
      <c r="J32" s="41"/>
      <c r="K32" s="41"/>
      <c r="L32" s="9">
        <f t="shared" si="3"/>
        <v>0</v>
      </c>
    </row>
    <row r="33" spans="1:12" s="66" customFormat="1" ht="16.5" thickTop="1" thickBot="1" x14ac:dyDescent="0.3">
      <c r="A33" s="47" t="s">
        <v>14</v>
      </c>
      <c r="B33" s="48">
        <f>SUM(B26:B32)</f>
        <v>0</v>
      </c>
      <c r="C33" s="48">
        <f t="shared" ref="C33:K33" si="4">SUM(C26:C32)</f>
        <v>0</v>
      </c>
      <c r="D33" s="48">
        <f t="shared" si="4"/>
        <v>0</v>
      </c>
      <c r="E33" s="48">
        <f t="shared" si="4"/>
        <v>0</v>
      </c>
      <c r="F33" s="48">
        <f t="shared" si="4"/>
        <v>0</v>
      </c>
      <c r="G33" s="48">
        <f t="shared" si="4"/>
        <v>0</v>
      </c>
      <c r="H33" s="48">
        <f t="shared" si="4"/>
        <v>0</v>
      </c>
      <c r="I33" s="48">
        <f t="shared" si="4"/>
        <v>0</v>
      </c>
      <c r="J33" s="48">
        <f t="shared" si="4"/>
        <v>0</v>
      </c>
      <c r="K33" s="48">
        <f t="shared" si="4"/>
        <v>0</v>
      </c>
      <c r="L33" s="49">
        <f t="shared" si="3"/>
        <v>0</v>
      </c>
    </row>
    <row r="34" spans="1:12" s="22" customFormat="1" ht="15.75" thickBot="1" x14ac:dyDescent="0.3">
      <c r="A34" s="23"/>
      <c r="B34" s="24"/>
      <c r="C34" s="24"/>
      <c r="D34" s="24"/>
      <c r="E34" s="24"/>
      <c r="F34" s="24"/>
      <c r="G34" s="24"/>
      <c r="H34" s="24"/>
      <c r="I34" s="24"/>
      <c r="J34" s="24"/>
      <c r="K34" s="24"/>
      <c r="L34" s="9"/>
    </row>
    <row r="35" spans="1:12" s="22" customFormat="1" x14ac:dyDescent="0.25">
      <c r="A35" s="5" t="s">
        <v>23</v>
      </c>
      <c r="B35" s="6"/>
      <c r="C35" s="6"/>
      <c r="D35" s="6"/>
      <c r="E35" s="6"/>
      <c r="F35" s="6"/>
      <c r="G35" s="6"/>
      <c r="H35" s="6"/>
      <c r="I35" s="6"/>
      <c r="J35" s="6"/>
      <c r="K35" s="6"/>
      <c r="L35" s="7"/>
    </row>
    <row r="36" spans="1:12" s="22" customFormat="1" x14ac:dyDescent="0.25">
      <c r="A36" s="8" t="s">
        <v>24</v>
      </c>
      <c r="B36" s="41"/>
      <c r="C36" s="41"/>
      <c r="D36" s="41"/>
      <c r="E36" s="41"/>
      <c r="F36" s="41"/>
      <c r="G36" s="41"/>
      <c r="H36" s="41"/>
      <c r="I36" s="41"/>
      <c r="J36" s="41"/>
      <c r="K36" s="41"/>
      <c r="L36" s="9">
        <f>SUM(B36:K36)</f>
        <v>0</v>
      </c>
    </row>
    <row r="37" spans="1:12" s="22" customFormat="1" ht="15.75" thickBot="1" x14ac:dyDescent="0.3">
      <c r="A37" s="8" t="s">
        <v>25</v>
      </c>
      <c r="B37" s="41"/>
      <c r="C37" s="41"/>
      <c r="D37" s="41"/>
      <c r="E37" s="41"/>
      <c r="F37" s="41"/>
      <c r="G37" s="41"/>
      <c r="H37" s="41"/>
      <c r="I37" s="41"/>
      <c r="J37" s="41"/>
      <c r="K37" s="41"/>
      <c r="L37" s="9">
        <f>SUM(B37:K37)</f>
        <v>0</v>
      </c>
    </row>
    <row r="38" spans="1:12" s="66" customFormat="1" ht="16.5" thickTop="1" thickBot="1" x14ac:dyDescent="0.3">
      <c r="A38" s="47" t="s">
        <v>14</v>
      </c>
      <c r="B38" s="48">
        <f t="shared" ref="B38:K38" si="5">SUM(B36:B37)</f>
        <v>0</v>
      </c>
      <c r="C38" s="48">
        <f t="shared" si="5"/>
        <v>0</v>
      </c>
      <c r="D38" s="48">
        <f t="shared" si="5"/>
        <v>0</v>
      </c>
      <c r="E38" s="48">
        <f t="shared" si="5"/>
        <v>0</v>
      </c>
      <c r="F38" s="48">
        <f t="shared" si="5"/>
        <v>0</v>
      </c>
      <c r="G38" s="48">
        <f t="shared" si="5"/>
        <v>0</v>
      </c>
      <c r="H38" s="48">
        <f t="shared" si="5"/>
        <v>0</v>
      </c>
      <c r="I38" s="48">
        <f t="shared" si="5"/>
        <v>0</v>
      </c>
      <c r="J38" s="48">
        <f t="shared" si="5"/>
        <v>0</v>
      </c>
      <c r="K38" s="48">
        <f t="shared" si="5"/>
        <v>0</v>
      </c>
      <c r="L38" s="49">
        <f>SUM(B38:K38)</f>
        <v>0</v>
      </c>
    </row>
    <row r="39" spans="1:12" s="22" customFormat="1" x14ac:dyDescent="0.25">
      <c r="A39" s="23"/>
      <c r="B39" s="24"/>
      <c r="C39" s="24"/>
      <c r="D39" s="24"/>
      <c r="E39" s="24"/>
      <c r="F39" s="24"/>
      <c r="G39" s="24"/>
      <c r="H39" s="24"/>
      <c r="I39" s="24"/>
      <c r="J39" s="24"/>
      <c r="K39" s="24"/>
      <c r="L39" s="9"/>
    </row>
    <row r="40" spans="1:12" s="26" customFormat="1" ht="18.75" x14ac:dyDescent="0.3">
      <c r="A40" s="3" t="s">
        <v>26</v>
      </c>
      <c r="B40" s="67"/>
      <c r="C40" s="67"/>
      <c r="D40" s="67"/>
      <c r="E40" s="67"/>
      <c r="F40" s="67"/>
      <c r="G40" s="67"/>
      <c r="H40" s="67"/>
      <c r="I40" s="67"/>
      <c r="J40" s="67"/>
      <c r="K40" s="67"/>
      <c r="L40" s="25"/>
    </row>
    <row r="41" spans="1:12" s="29" customFormat="1" ht="15.75" thickBot="1" x14ac:dyDescent="0.3">
      <c r="A41" s="30"/>
      <c r="B41" s="13"/>
      <c r="C41" s="13"/>
      <c r="D41" s="13"/>
      <c r="E41" s="13"/>
      <c r="F41" s="13"/>
      <c r="G41" s="13"/>
      <c r="H41" s="13"/>
      <c r="I41" s="13"/>
      <c r="J41" s="13"/>
      <c r="K41" s="13"/>
      <c r="L41" s="9"/>
    </row>
    <row r="42" spans="1:12" x14ac:dyDescent="0.25">
      <c r="A42" s="71" t="s">
        <v>43</v>
      </c>
      <c r="B42" s="72"/>
      <c r="C42" s="72"/>
      <c r="D42" s="72"/>
      <c r="E42" s="72"/>
      <c r="F42" s="72"/>
      <c r="G42" s="72"/>
      <c r="H42" s="72"/>
      <c r="I42" s="72"/>
      <c r="J42" s="72"/>
      <c r="K42" s="72"/>
      <c r="L42" s="11"/>
    </row>
    <row r="43" spans="1:12" x14ac:dyDescent="0.25">
      <c r="A43" s="73" t="s">
        <v>40</v>
      </c>
      <c r="B43" s="61">
        <f t="shared" ref="B43:K43" si="6">B7*0.6*0.227</f>
        <v>0</v>
      </c>
      <c r="C43" s="61">
        <f t="shared" si="6"/>
        <v>0</v>
      </c>
      <c r="D43" s="61">
        <f t="shared" si="6"/>
        <v>0</v>
      </c>
      <c r="E43" s="61">
        <f t="shared" si="6"/>
        <v>0</v>
      </c>
      <c r="F43" s="61">
        <f t="shared" si="6"/>
        <v>0</v>
      </c>
      <c r="G43" s="61">
        <f t="shared" si="6"/>
        <v>0</v>
      </c>
      <c r="H43" s="61">
        <f t="shared" si="6"/>
        <v>0</v>
      </c>
      <c r="I43" s="61">
        <f t="shared" si="6"/>
        <v>0</v>
      </c>
      <c r="J43" s="61">
        <f t="shared" si="6"/>
        <v>0</v>
      </c>
      <c r="K43" s="61">
        <f t="shared" si="6"/>
        <v>0</v>
      </c>
      <c r="L43" s="62">
        <f>SUM(B43:K43)</f>
        <v>0</v>
      </c>
    </row>
    <row r="44" spans="1:12" x14ac:dyDescent="0.25">
      <c r="A44" s="74" t="s">
        <v>28</v>
      </c>
      <c r="B44" s="61">
        <f t="shared" ref="B44:K44" si="7">B8*0.6*0.227</f>
        <v>0</v>
      </c>
      <c r="C44" s="61">
        <f t="shared" si="7"/>
        <v>0</v>
      </c>
      <c r="D44" s="61">
        <f t="shared" si="7"/>
        <v>0</v>
      </c>
      <c r="E44" s="61">
        <f t="shared" si="7"/>
        <v>0</v>
      </c>
      <c r="F44" s="61">
        <f t="shared" si="7"/>
        <v>0</v>
      </c>
      <c r="G44" s="61">
        <f t="shared" si="7"/>
        <v>0</v>
      </c>
      <c r="H44" s="61">
        <f t="shared" si="7"/>
        <v>0</v>
      </c>
      <c r="I44" s="61">
        <f t="shared" si="7"/>
        <v>0</v>
      </c>
      <c r="J44" s="61">
        <f t="shared" si="7"/>
        <v>0</v>
      </c>
      <c r="K44" s="61">
        <f t="shared" si="7"/>
        <v>0</v>
      </c>
      <c r="L44" s="62">
        <f>SUM(B44:K44)</f>
        <v>0</v>
      </c>
    </row>
    <row r="45" spans="1:12" x14ac:dyDescent="0.25">
      <c r="A45" s="74" t="s">
        <v>29</v>
      </c>
      <c r="B45" s="61">
        <f t="shared" ref="B45:K45" si="8">((B8*0.4*0.348)+(B9*0.2*0.348))</f>
        <v>0</v>
      </c>
      <c r="C45" s="61">
        <f t="shared" si="8"/>
        <v>0</v>
      </c>
      <c r="D45" s="61">
        <f t="shared" si="8"/>
        <v>0</v>
      </c>
      <c r="E45" s="61">
        <f t="shared" si="8"/>
        <v>0</v>
      </c>
      <c r="F45" s="61">
        <f t="shared" si="8"/>
        <v>0</v>
      </c>
      <c r="G45" s="61">
        <f t="shared" si="8"/>
        <v>0</v>
      </c>
      <c r="H45" s="61">
        <f t="shared" si="8"/>
        <v>0</v>
      </c>
      <c r="I45" s="61">
        <f t="shared" si="8"/>
        <v>0</v>
      </c>
      <c r="J45" s="61">
        <f t="shared" si="8"/>
        <v>0</v>
      </c>
      <c r="K45" s="61">
        <f t="shared" si="8"/>
        <v>0</v>
      </c>
      <c r="L45" s="62">
        <f t="shared" ref="L45:L49" si="9">SUM(B45:K45)</f>
        <v>0</v>
      </c>
    </row>
    <row r="46" spans="1:12" x14ac:dyDescent="0.25">
      <c r="A46" s="74" t="s">
        <v>44</v>
      </c>
      <c r="B46" s="61">
        <f t="shared" ref="B46:K46" si="10">B9*0.8*0.348</f>
        <v>0</v>
      </c>
      <c r="C46" s="61">
        <f t="shared" si="10"/>
        <v>0</v>
      </c>
      <c r="D46" s="61">
        <f t="shared" si="10"/>
        <v>0</v>
      </c>
      <c r="E46" s="61">
        <f t="shared" si="10"/>
        <v>0</v>
      </c>
      <c r="F46" s="61">
        <f t="shared" si="10"/>
        <v>0</v>
      </c>
      <c r="G46" s="61">
        <f t="shared" si="10"/>
        <v>0</v>
      </c>
      <c r="H46" s="61">
        <f t="shared" si="10"/>
        <v>0</v>
      </c>
      <c r="I46" s="61">
        <f t="shared" si="10"/>
        <v>0</v>
      </c>
      <c r="J46" s="61">
        <f t="shared" si="10"/>
        <v>0</v>
      </c>
      <c r="K46" s="61">
        <f t="shared" si="10"/>
        <v>0</v>
      </c>
      <c r="L46" s="62">
        <f t="shared" si="9"/>
        <v>0</v>
      </c>
    </row>
    <row r="47" spans="1:12" x14ac:dyDescent="0.25">
      <c r="A47" s="74" t="s">
        <v>45</v>
      </c>
      <c r="B47" s="61">
        <f t="shared" ref="B47:K47" si="11">(B10*0.2*0.348)+(B10*0.8*0.383)+(B11*0.383)</f>
        <v>0</v>
      </c>
      <c r="C47" s="61">
        <f t="shared" si="11"/>
        <v>0</v>
      </c>
      <c r="D47" s="61">
        <f t="shared" si="11"/>
        <v>0</v>
      </c>
      <c r="E47" s="61">
        <f t="shared" si="11"/>
        <v>0</v>
      </c>
      <c r="F47" s="61">
        <f t="shared" si="11"/>
        <v>0</v>
      </c>
      <c r="G47" s="61">
        <f t="shared" si="11"/>
        <v>0</v>
      </c>
      <c r="H47" s="61">
        <f t="shared" si="11"/>
        <v>0</v>
      </c>
      <c r="I47" s="61">
        <f t="shared" si="11"/>
        <v>0</v>
      </c>
      <c r="J47" s="61">
        <f t="shared" si="11"/>
        <v>0</v>
      </c>
      <c r="K47" s="61">
        <f t="shared" si="11"/>
        <v>0</v>
      </c>
      <c r="L47" s="62">
        <f t="shared" si="9"/>
        <v>0</v>
      </c>
    </row>
    <row r="48" spans="1:12" x14ac:dyDescent="0.25">
      <c r="A48" s="74" t="s">
        <v>46</v>
      </c>
      <c r="B48" s="61">
        <f t="shared" ref="B48:K48" si="12">SUM(B12:B14)*0.383</f>
        <v>0</v>
      </c>
      <c r="C48" s="61">
        <f t="shared" si="12"/>
        <v>0</v>
      </c>
      <c r="D48" s="61">
        <f t="shared" si="12"/>
        <v>0</v>
      </c>
      <c r="E48" s="61">
        <f t="shared" si="12"/>
        <v>0</v>
      </c>
      <c r="F48" s="61">
        <f t="shared" si="12"/>
        <v>0</v>
      </c>
      <c r="G48" s="61">
        <f t="shared" si="12"/>
        <v>0</v>
      </c>
      <c r="H48" s="61">
        <f t="shared" si="12"/>
        <v>0</v>
      </c>
      <c r="I48" s="61">
        <f t="shared" si="12"/>
        <v>0</v>
      </c>
      <c r="J48" s="61">
        <f t="shared" si="12"/>
        <v>0</v>
      </c>
      <c r="K48" s="61">
        <f t="shared" si="12"/>
        <v>0</v>
      </c>
      <c r="L48" s="62">
        <f t="shared" si="9"/>
        <v>0</v>
      </c>
    </row>
    <row r="49" spans="1:12" ht="15.75" thickBot="1" x14ac:dyDescent="0.3">
      <c r="A49" s="74" t="s">
        <v>47</v>
      </c>
      <c r="B49" s="61">
        <f t="shared" ref="B49:K49" si="13">SUM(B15:B17)*0.383</f>
        <v>0</v>
      </c>
      <c r="C49" s="61">
        <f t="shared" si="13"/>
        <v>0</v>
      </c>
      <c r="D49" s="61">
        <f t="shared" si="13"/>
        <v>0</v>
      </c>
      <c r="E49" s="61">
        <f t="shared" si="13"/>
        <v>0</v>
      </c>
      <c r="F49" s="61">
        <f t="shared" si="13"/>
        <v>0</v>
      </c>
      <c r="G49" s="61">
        <f t="shared" si="13"/>
        <v>0</v>
      </c>
      <c r="H49" s="61">
        <f t="shared" si="13"/>
        <v>0</v>
      </c>
      <c r="I49" s="61">
        <f t="shared" si="13"/>
        <v>0</v>
      </c>
      <c r="J49" s="61">
        <f t="shared" si="13"/>
        <v>0</v>
      </c>
      <c r="K49" s="61">
        <f t="shared" si="13"/>
        <v>0</v>
      </c>
      <c r="L49" s="62">
        <f t="shared" si="9"/>
        <v>0</v>
      </c>
    </row>
    <row r="50" spans="1:12" s="31" customFormat="1" ht="16.5" thickTop="1" thickBot="1" x14ac:dyDescent="0.3">
      <c r="A50" s="75" t="s">
        <v>30</v>
      </c>
      <c r="B50" s="76">
        <f t="shared" ref="B50:K50" si="14">SUM(B43:B49)</f>
        <v>0</v>
      </c>
      <c r="C50" s="77">
        <f t="shared" si="14"/>
        <v>0</v>
      </c>
      <c r="D50" s="77">
        <f t="shared" si="14"/>
        <v>0</v>
      </c>
      <c r="E50" s="77">
        <f t="shared" si="14"/>
        <v>0</v>
      </c>
      <c r="F50" s="77">
        <f t="shared" si="14"/>
        <v>0</v>
      </c>
      <c r="G50" s="77">
        <f t="shared" si="14"/>
        <v>0</v>
      </c>
      <c r="H50" s="77">
        <f t="shared" si="14"/>
        <v>0</v>
      </c>
      <c r="I50" s="77">
        <f t="shared" si="14"/>
        <v>0</v>
      </c>
      <c r="J50" s="77">
        <f t="shared" si="14"/>
        <v>0</v>
      </c>
      <c r="K50" s="77">
        <f t="shared" si="14"/>
        <v>0</v>
      </c>
      <c r="L50" s="49">
        <f>SUM(B50:K50)</f>
        <v>0</v>
      </c>
    </row>
    <row r="51" spans="1:12" s="28" customFormat="1" ht="15.75" thickBot="1" x14ac:dyDescent="0.3">
      <c r="A51" s="27"/>
      <c r="B51" s="69"/>
      <c r="C51" s="69"/>
      <c r="D51" s="69"/>
      <c r="E51" s="69"/>
      <c r="F51" s="69"/>
      <c r="G51" s="69"/>
      <c r="H51" s="69"/>
      <c r="I51" s="69"/>
      <c r="J51" s="69"/>
      <c r="K51" s="69"/>
      <c r="L51" s="19"/>
    </row>
    <row r="52" spans="1:12" s="29" customFormat="1" x14ac:dyDescent="0.25">
      <c r="A52" s="10" t="s">
        <v>48</v>
      </c>
      <c r="B52" s="14"/>
      <c r="C52" s="14"/>
      <c r="D52" s="14"/>
      <c r="E52" s="14"/>
      <c r="F52" s="14"/>
      <c r="G52" s="14"/>
      <c r="H52" s="14"/>
      <c r="I52" s="14"/>
      <c r="J52" s="14"/>
      <c r="K52" s="14"/>
      <c r="L52" s="11"/>
    </row>
    <row r="53" spans="1:12" s="29" customFormat="1" x14ac:dyDescent="0.25">
      <c r="A53" s="12" t="s">
        <v>32</v>
      </c>
      <c r="B53" s="61" t="e">
        <f t="shared" ref="B53:K53" si="15">(B28/B33)*B18</f>
        <v>#DIV/0!</v>
      </c>
      <c r="C53" s="61" t="e">
        <f t="shared" si="15"/>
        <v>#DIV/0!</v>
      </c>
      <c r="D53" s="61" t="e">
        <f t="shared" si="15"/>
        <v>#DIV/0!</v>
      </c>
      <c r="E53" s="61" t="e">
        <f t="shared" si="15"/>
        <v>#DIV/0!</v>
      </c>
      <c r="F53" s="61" t="e">
        <f t="shared" si="15"/>
        <v>#DIV/0!</v>
      </c>
      <c r="G53" s="61" t="e">
        <f t="shared" si="15"/>
        <v>#DIV/0!</v>
      </c>
      <c r="H53" s="61" t="e">
        <f t="shared" si="15"/>
        <v>#DIV/0!</v>
      </c>
      <c r="I53" s="61" t="e">
        <f t="shared" si="15"/>
        <v>#DIV/0!</v>
      </c>
      <c r="J53" s="61" t="e">
        <f t="shared" si="15"/>
        <v>#DIV/0!</v>
      </c>
      <c r="K53" s="61" t="e">
        <f t="shared" si="15"/>
        <v>#DIV/0!</v>
      </c>
      <c r="L53" s="62" t="e">
        <f t="shared" ref="L53:L60" si="16">SUM(B53:K53)</f>
        <v>#DIV/0!</v>
      </c>
    </row>
    <row r="54" spans="1:12" s="29" customFormat="1" x14ac:dyDescent="0.25">
      <c r="A54" s="12" t="s">
        <v>33</v>
      </c>
      <c r="B54" s="61" t="e">
        <f t="shared" ref="B54:K54" si="17">B29/B33*B18</f>
        <v>#DIV/0!</v>
      </c>
      <c r="C54" s="61" t="e">
        <f t="shared" si="17"/>
        <v>#DIV/0!</v>
      </c>
      <c r="D54" s="61" t="e">
        <f t="shared" si="17"/>
        <v>#DIV/0!</v>
      </c>
      <c r="E54" s="61" t="e">
        <f t="shared" si="17"/>
        <v>#DIV/0!</v>
      </c>
      <c r="F54" s="61" t="e">
        <f t="shared" si="17"/>
        <v>#DIV/0!</v>
      </c>
      <c r="G54" s="61" t="e">
        <f t="shared" si="17"/>
        <v>#DIV/0!</v>
      </c>
      <c r="H54" s="61" t="e">
        <f t="shared" si="17"/>
        <v>#DIV/0!</v>
      </c>
      <c r="I54" s="61" t="e">
        <f t="shared" si="17"/>
        <v>#DIV/0!</v>
      </c>
      <c r="J54" s="61" t="e">
        <f t="shared" si="17"/>
        <v>#DIV/0!</v>
      </c>
      <c r="K54" s="61" t="e">
        <f t="shared" si="17"/>
        <v>#DIV/0!</v>
      </c>
      <c r="L54" s="62" t="e">
        <f t="shared" si="16"/>
        <v>#DIV/0!</v>
      </c>
    </row>
    <row r="55" spans="1:12" s="29" customFormat="1" x14ac:dyDescent="0.25">
      <c r="A55" s="12" t="s">
        <v>34</v>
      </c>
      <c r="B55" s="61" t="e">
        <f t="shared" ref="B55:K55" si="18">B27/B33*B18</f>
        <v>#DIV/0!</v>
      </c>
      <c r="C55" s="61" t="e">
        <f t="shared" si="18"/>
        <v>#DIV/0!</v>
      </c>
      <c r="D55" s="61" t="e">
        <f t="shared" si="18"/>
        <v>#DIV/0!</v>
      </c>
      <c r="E55" s="61" t="e">
        <f t="shared" si="18"/>
        <v>#DIV/0!</v>
      </c>
      <c r="F55" s="61" t="e">
        <f t="shared" si="18"/>
        <v>#DIV/0!</v>
      </c>
      <c r="G55" s="61" t="e">
        <f t="shared" si="18"/>
        <v>#DIV/0!</v>
      </c>
      <c r="H55" s="61" t="e">
        <f t="shared" si="18"/>
        <v>#DIV/0!</v>
      </c>
      <c r="I55" s="61" t="e">
        <f t="shared" si="18"/>
        <v>#DIV/0!</v>
      </c>
      <c r="J55" s="61" t="e">
        <f t="shared" si="18"/>
        <v>#DIV/0!</v>
      </c>
      <c r="K55" s="61" t="e">
        <f t="shared" si="18"/>
        <v>#DIV/0!</v>
      </c>
      <c r="L55" s="62" t="e">
        <f t="shared" si="16"/>
        <v>#DIV/0!</v>
      </c>
    </row>
    <row r="56" spans="1:12" s="29" customFormat="1" ht="21" customHeight="1" x14ac:dyDescent="0.25">
      <c r="A56" s="12" t="s">
        <v>35</v>
      </c>
      <c r="B56" s="61" t="e">
        <f t="shared" ref="B56:K56" si="19">B30/B33*B18</f>
        <v>#DIV/0!</v>
      </c>
      <c r="C56" s="61" t="e">
        <f t="shared" si="19"/>
        <v>#DIV/0!</v>
      </c>
      <c r="D56" s="61" t="e">
        <f t="shared" si="19"/>
        <v>#DIV/0!</v>
      </c>
      <c r="E56" s="61" t="e">
        <f t="shared" si="19"/>
        <v>#DIV/0!</v>
      </c>
      <c r="F56" s="61" t="e">
        <f t="shared" si="19"/>
        <v>#DIV/0!</v>
      </c>
      <c r="G56" s="61" t="e">
        <f t="shared" si="19"/>
        <v>#DIV/0!</v>
      </c>
      <c r="H56" s="61" t="e">
        <f t="shared" si="19"/>
        <v>#DIV/0!</v>
      </c>
      <c r="I56" s="61" t="e">
        <f t="shared" si="19"/>
        <v>#DIV/0!</v>
      </c>
      <c r="J56" s="61" t="e">
        <f t="shared" si="19"/>
        <v>#DIV/0!</v>
      </c>
      <c r="K56" s="61" t="e">
        <f t="shared" si="19"/>
        <v>#DIV/0!</v>
      </c>
      <c r="L56" s="62" t="e">
        <f t="shared" si="16"/>
        <v>#DIV/0!</v>
      </c>
    </row>
    <row r="57" spans="1:12" s="29" customFormat="1" x14ac:dyDescent="0.25">
      <c r="A57" s="12" t="s">
        <v>16</v>
      </c>
      <c r="B57" s="61" t="e">
        <f t="shared" ref="B57:K57" si="20">B26/B33*B18</f>
        <v>#DIV/0!</v>
      </c>
      <c r="C57" s="61" t="e">
        <f t="shared" si="20"/>
        <v>#DIV/0!</v>
      </c>
      <c r="D57" s="61" t="e">
        <f t="shared" si="20"/>
        <v>#DIV/0!</v>
      </c>
      <c r="E57" s="61" t="e">
        <f t="shared" si="20"/>
        <v>#DIV/0!</v>
      </c>
      <c r="F57" s="61" t="e">
        <f t="shared" si="20"/>
        <v>#DIV/0!</v>
      </c>
      <c r="G57" s="61" t="e">
        <f t="shared" si="20"/>
        <v>#DIV/0!</v>
      </c>
      <c r="H57" s="61" t="e">
        <f t="shared" si="20"/>
        <v>#DIV/0!</v>
      </c>
      <c r="I57" s="61" t="e">
        <f t="shared" si="20"/>
        <v>#DIV/0!</v>
      </c>
      <c r="J57" s="61" t="e">
        <f t="shared" si="20"/>
        <v>#DIV/0!</v>
      </c>
      <c r="K57" s="61" t="e">
        <f t="shared" si="20"/>
        <v>#DIV/0!</v>
      </c>
      <c r="L57" s="62" t="e">
        <f t="shared" si="16"/>
        <v>#DIV/0!</v>
      </c>
    </row>
    <row r="58" spans="1:12" s="29" customFormat="1" x14ac:dyDescent="0.25">
      <c r="A58" s="12" t="s">
        <v>36</v>
      </c>
      <c r="B58" s="61" t="e">
        <f t="shared" ref="B58:K58" si="21">B32/B33*B18</f>
        <v>#DIV/0!</v>
      </c>
      <c r="C58" s="61" t="e">
        <f t="shared" si="21"/>
        <v>#DIV/0!</v>
      </c>
      <c r="D58" s="61" t="e">
        <f t="shared" si="21"/>
        <v>#DIV/0!</v>
      </c>
      <c r="E58" s="61" t="e">
        <f t="shared" si="21"/>
        <v>#DIV/0!</v>
      </c>
      <c r="F58" s="61" t="e">
        <f t="shared" si="21"/>
        <v>#DIV/0!</v>
      </c>
      <c r="G58" s="61" t="e">
        <f t="shared" si="21"/>
        <v>#DIV/0!</v>
      </c>
      <c r="H58" s="61" t="e">
        <f t="shared" si="21"/>
        <v>#DIV/0!</v>
      </c>
      <c r="I58" s="61" t="e">
        <f t="shared" si="21"/>
        <v>#DIV/0!</v>
      </c>
      <c r="J58" s="61" t="e">
        <f t="shared" si="21"/>
        <v>#DIV/0!</v>
      </c>
      <c r="K58" s="61" t="e">
        <f t="shared" si="21"/>
        <v>#DIV/0!</v>
      </c>
      <c r="L58" s="62" t="e">
        <f t="shared" si="16"/>
        <v>#DIV/0!</v>
      </c>
    </row>
    <row r="59" spans="1:12" s="29" customFormat="1" ht="15.75" thickBot="1" x14ac:dyDescent="0.3">
      <c r="A59" s="12" t="s">
        <v>37</v>
      </c>
      <c r="B59" s="61" t="e">
        <f t="shared" ref="B59:K59" si="22">B31/B33*B18</f>
        <v>#DIV/0!</v>
      </c>
      <c r="C59" s="61" t="e">
        <f t="shared" si="22"/>
        <v>#DIV/0!</v>
      </c>
      <c r="D59" s="61" t="e">
        <f t="shared" si="22"/>
        <v>#DIV/0!</v>
      </c>
      <c r="E59" s="61" t="e">
        <f t="shared" si="22"/>
        <v>#DIV/0!</v>
      </c>
      <c r="F59" s="61" t="e">
        <f t="shared" si="22"/>
        <v>#DIV/0!</v>
      </c>
      <c r="G59" s="61" t="e">
        <f t="shared" si="22"/>
        <v>#DIV/0!</v>
      </c>
      <c r="H59" s="61" t="e">
        <f t="shared" si="22"/>
        <v>#DIV/0!</v>
      </c>
      <c r="I59" s="61" t="e">
        <f t="shared" si="22"/>
        <v>#DIV/0!</v>
      </c>
      <c r="J59" s="61" t="e">
        <f t="shared" si="22"/>
        <v>#DIV/0!</v>
      </c>
      <c r="K59" s="61" t="e">
        <f t="shared" si="22"/>
        <v>#DIV/0!</v>
      </c>
      <c r="L59" s="62" t="e">
        <f t="shared" si="16"/>
        <v>#DIV/0!</v>
      </c>
    </row>
    <row r="60" spans="1:12" s="29" customFormat="1" ht="16.5" thickTop="1" thickBot="1" x14ac:dyDescent="0.3">
      <c r="A60" s="57" t="s">
        <v>30</v>
      </c>
      <c r="B60" s="58" t="e">
        <f t="shared" ref="B60:K60" si="23">SUM(B53:B59)</f>
        <v>#DIV/0!</v>
      </c>
      <c r="C60" s="58" t="e">
        <f t="shared" si="23"/>
        <v>#DIV/0!</v>
      </c>
      <c r="D60" s="58" t="e">
        <f t="shared" si="23"/>
        <v>#DIV/0!</v>
      </c>
      <c r="E60" s="58" t="e">
        <f t="shared" si="23"/>
        <v>#DIV/0!</v>
      </c>
      <c r="F60" s="58" t="e">
        <f t="shared" si="23"/>
        <v>#DIV/0!</v>
      </c>
      <c r="G60" s="58" t="e">
        <f t="shared" si="23"/>
        <v>#DIV/0!</v>
      </c>
      <c r="H60" s="58" t="e">
        <f t="shared" si="23"/>
        <v>#DIV/0!</v>
      </c>
      <c r="I60" s="58" t="e">
        <f t="shared" si="23"/>
        <v>#DIV/0!</v>
      </c>
      <c r="J60" s="58" t="e">
        <f t="shared" si="23"/>
        <v>#DIV/0!</v>
      </c>
      <c r="K60" s="58" t="e">
        <f t="shared" si="23"/>
        <v>#DIV/0!</v>
      </c>
      <c r="L60" s="49" t="e">
        <f t="shared" si="16"/>
        <v>#DIV/0!</v>
      </c>
    </row>
    <row r="61" spans="1:12" s="29" customFormat="1" ht="15.75" thickBot="1" x14ac:dyDescent="0.3">
      <c r="A61" s="30"/>
      <c r="B61" s="13"/>
      <c r="C61" s="13"/>
      <c r="D61" s="13"/>
      <c r="E61" s="13"/>
      <c r="F61" s="13"/>
      <c r="G61" s="13"/>
      <c r="H61" s="13"/>
      <c r="I61" s="13"/>
      <c r="J61" s="13"/>
      <c r="K61" s="13"/>
      <c r="L61" s="9"/>
    </row>
    <row r="62" spans="1:12" s="29" customFormat="1" x14ac:dyDescent="0.25">
      <c r="A62" s="10" t="s">
        <v>49</v>
      </c>
      <c r="B62" s="14"/>
      <c r="C62" s="14"/>
      <c r="D62" s="14"/>
      <c r="E62" s="14"/>
      <c r="F62" s="14"/>
      <c r="G62" s="14"/>
      <c r="H62" s="14"/>
      <c r="I62" s="14"/>
      <c r="J62" s="14"/>
      <c r="K62" s="14"/>
      <c r="L62" s="11"/>
    </row>
    <row r="63" spans="1:12" s="29" customFormat="1" x14ac:dyDescent="0.25">
      <c r="A63" s="12" t="s">
        <v>24</v>
      </c>
      <c r="B63" s="61" t="e">
        <f t="shared" ref="B63:K63" si="24">B36/B38*B18</f>
        <v>#DIV/0!</v>
      </c>
      <c r="C63" s="61" t="e">
        <f t="shared" si="24"/>
        <v>#DIV/0!</v>
      </c>
      <c r="D63" s="61" t="e">
        <f t="shared" si="24"/>
        <v>#DIV/0!</v>
      </c>
      <c r="E63" s="61" t="e">
        <f t="shared" si="24"/>
        <v>#DIV/0!</v>
      </c>
      <c r="F63" s="61" t="e">
        <f t="shared" si="24"/>
        <v>#DIV/0!</v>
      </c>
      <c r="G63" s="61" t="e">
        <f t="shared" si="24"/>
        <v>#DIV/0!</v>
      </c>
      <c r="H63" s="61" t="e">
        <f t="shared" si="24"/>
        <v>#DIV/0!</v>
      </c>
      <c r="I63" s="61" t="e">
        <f t="shared" si="24"/>
        <v>#DIV/0!</v>
      </c>
      <c r="J63" s="61" t="e">
        <f t="shared" si="24"/>
        <v>#DIV/0!</v>
      </c>
      <c r="K63" s="61" t="e">
        <f t="shared" si="24"/>
        <v>#DIV/0!</v>
      </c>
      <c r="L63" s="62" t="e">
        <f>SUM(B63:K63)</f>
        <v>#DIV/0!</v>
      </c>
    </row>
    <row r="64" spans="1:12" s="29" customFormat="1" ht="15.75" thickBot="1" x14ac:dyDescent="0.3">
      <c r="A64" s="12" t="s">
        <v>25</v>
      </c>
      <c r="B64" s="61" t="e">
        <f t="shared" ref="B64:K64" si="25">B37/B38*B18</f>
        <v>#DIV/0!</v>
      </c>
      <c r="C64" s="61" t="e">
        <f t="shared" si="25"/>
        <v>#DIV/0!</v>
      </c>
      <c r="D64" s="61" t="e">
        <f t="shared" si="25"/>
        <v>#DIV/0!</v>
      </c>
      <c r="E64" s="61" t="e">
        <f t="shared" si="25"/>
        <v>#DIV/0!</v>
      </c>
      <c r="F64" s="61" t="e">
        <f t="shared" si="25"/>
        <v>#DIV/0!</v>
      </c>
      <c r="G64" s="61" t="e">
        <f t="shared" si="25"/>
        <v>#DIV/0!</v>
      </c>
      <c r="H64" s="61" t="e">
        <f t="shared" si="25"/>
        <v>#DIV/0!</v>
      </c>
      <c r="I64" s="61" t="e">
        <f t="shared" si="25"/>
        <v>#DIV/0!</v>
      </c>
      <c r="J64" s="61" t="e">
        <f t="shared" si="25"/>
        <v>#DIV/0!</v>
      </c>
      <c r="K64" s="61" t="e">
        <f t="shared" si="25"/>
        <v>#DIV/0!</v>
      </c>
      <c r="L64" s="62" t="e">
        <f>SUM(B64:K64)</f>
        <v>#DIV/0!</v>
      </c>
    </row>
    <row r="65" spans="1:12" s="29" customFormat="1" ht="16.5" thickTop="1" thickBot="1" x14ac:dyDescent="0.3">
      <c r="A65" s="57" t="s">
        <v>30</v>
      </c>
      <c r="B65" s="58" t="e">
        <f t="shared" ref="B65:K65" si="26">SUM(B63:B64)</f>
        <v>#DIV/0!</v>
      </c>
      <c r="C65" s="58" t="e">
        <f t="shared" si="26"/>
        <v>#DIV/0!</v>
      </c>
      <c r="D65" s="58" t="e">
        <f t="shared" si="26"/>
        <v>#DIV/0!</v>
      </c>
      <c r="E65" s="58" t="e">
        <f t="shared" si="26"/>
        <v>#DIV/0!</v>
      </c>
      <c r="F65" s="58" t="e">
        <f t="shared" si="26"/>
        <v>#DIV/0!</v>
      </c>
      <c r="G65" s="58" t="e">
        <f t="shared" si="26"/>
        <v>#DIV/0!</v>
      </c>
      <c r="H65" s="58" t="e">
        <f t="shared" si="26"/>
        <v>#DIV/0!</v>
      </c>
      <c r="I65" s="58" t="e">
        <f t="shared" si="26"/>
        <v>#DIV/0!</v>
      </c>
      <c r="J65" s="58" t="e">
        <f t="shared" si="26"/>
        <v>#DIV/0!</v>
      </c>
      <c r="K65" s="58" t="e">
        <f t="shared" si="26"/>
        <v>#DIV/0!</v>
      </c>
      <c r="L65" s="49" t="e">
        <f>SUM(B65:K65)</f>
        <v>#DIV/0!</v>
      </c>
    </row>
    <row r="66" spans="1:12" s="29" customFormat="1" ht="15.75" thickBot="1" x14ac:dyDescent="0.3">
      <c r="A66" s="30"/>
      <c r="B66" s="13"/>
      <c r="C66" s="13"/>
      <c r="D66" s="13"/>
      <c r="E66" s="13"/>
      <c r="F66" s="13"/>
      <c r="G66" s="13"/>
      <c r="H66" s="13"/>
      <c r="I66" s="13"/>
      <c r="J66" s="13"/>
      <c r="K66" s="13"/>
      <c r="L66" s="9"/>
    </row>
    <row r="67" spans="1:12" s="29" customFormat="1" x14ac:dyDescent="0.25">
      <c r="A67" s="10" t="s">
        <v>50</v>
      </c>
      <c r="B67" s="14"/>
      <c r="C67" s="14"/>
      <c r="D67" s="14"/>
      <c r="E67" s="14"/>
      <c r="F67" s="14"/>
      <c r="G67" s="14"/>
      <c r="H67" s="14"/>
      <c r="I67" s="14"/>
      <c r="J67" s="14"/>
      <c r="K67" s="14"/>
      <c r="L67" s="11"/>
    </row>
    <row r="68" spans="1:12" s="29" customFormat="1" x14ac:dyDescent="0.25">
      <c r="A68" s="12" t="s">
        <v>12</v>
      </c>
      <c r="B68" s="61" t="e">
        <f t="shared" ref="B68:K68" si="27">B21/B23*B18</f>
        <v>#DIV/0!</v>
      </c>
      <c r="C68" s="61" t="e">
        <f t="shared" si="27"/>
        <v>#DIV/0!</v>
      </c>
      <c r="D68" s="61" t="e">
        <f t="shared" si="27"/>
        <v>#DIV/0!</v>
      </c>
      <c r="E68" s="61" t="e">
        <f t="shared" si="27"/>
        <v>#DIV/0!</v>
      </c>
      <c r="F68" s="61" t="e">
        <f t="shared" si="27"/>
        <v>#DIV/0!</v>
      </c>
      <c r="G68" s="61" t="e">
        <f t="shared" si="27"/>
        <v>#DIV/0!</v>
      </c>
      <c r="H68" s="61" t="e">
        <f t="shared" si="27"/>
        <v>#DIV/0!</v>
      </c>
      <c r="I68" s="61" t="e">
        <f t="shared" si="27"/>
        <v>#DIV/0!</v>
      </c>
      <c r="J68" s="61" t="e">
        <f t="shared" si="27"/>
        <v>#DIV/0!</v>
      </c>
      <c r="K68" s="61" t="e">
        <f t="shared" si="27"/>
        <v>#DIV/0!</v>
      </c>
      <c r="L68" s="62" t="e">
        <f>SUM(B68:K68)</f>
        <v>#DIV/0!</v>
      </c>
    </row>
    <row r="69" spans="1:12" s="29" customFormat="1" ht="15.75" thickBot="1" x14ac:dyDescent="0.3">
      <c r="A69" s="12" t="s">
        <v>13</v>
      </c>
      <c r="B69" s="61" t="e">
        <f t="shared" ref="B69:K69" si="28">B22/B23*B18</f>
        <v>#DIV/0!</v>
      </c>
      <c r="C69" s="61" t="e">
        <f t="shared" si="28"/>
        <v>#DIV/0!</v>
      </c>
      <c r="D69" s="61" t="e">
        <f t="shared" si="28"/>
        <v>#DIV/0!</v>
      </c>
      <c r="E69" s="61" t="e">
        <f t="shared" si="28"/>
        <v>#DIV/0!</v>
      </c>
      <c r="F69" s="61" t="e">
        <f t="shared" si="28"/>
        <v>#DIV/0!</v>
      </c>
      <c r="G69" s="61" t="e">
        <f t="shared" si="28"/>
        <v>#DIV/0!</v>
      </c>
      <c r="H69" s="61" t="e">
        <f t="shared" si="28"/>
        <v>#DIV/0!</v>
      </c>
      <c r="I69" s="61" t="e">
        <f t="shared" si="28"/>
        <v>#DIV/0!</v>
      </c>
      <c r="J69" s="61" t="e">
        <f t="shared" si="28"/>
        <v>#DIV/0!</v>
      </c>
      <c r="K69" s="61" t="e">
        <f t="shared" si="28"/>
        <v>#DIV/0!</v>
      </c>
      <c r="L69" s="62" t="e">
        <f>SUM(B69:K69)</f>
        <v>#DIV/0!</v>
      </c>
    </row>
    <row r="70" spans="1:12" s="29" customFormat="1" ht="16.5" thickTop="1" thickBot="1" x14ac:dyDescent="0.3">
      <c r="A70" s="85" t="s">
        <v>30</v>
      </c>
      <c r="B70" s="58" t="e">
        <f t="shared" ref="B70:K70" si="29">SUM(B68:B69)</f>
        <v>#DIV/0!</v>
      </c>
      <c r="C70" s="58" t="e">
        <f t="shared" si="29"/>
        <v>#DIV/0!</v>
      </c>
      <c r="D70" s="58" t="e">
        <f t="shared" si="29"/>
        <v>#DIV/0!</v>
      </c>
      <c r="E70" s="58" t="e">
        <f t="shared" si="29"/>
        <v>#DIV/0!</v>
      </c>
      <c r="F70" s="58" t="e">
        <f t="shared" si="29"/>
        <v>#DIV/0!</v>
      </c>
      <c r="G70" s="58" t="e">
        <f t="shared" si="29"/>
        <v>#DIV/0!</v>
      </c>
      <c r="H70" s="58" t="e">
        <f t="shared" si="29"/>
        <v>#DIV/0!</v>
      </c>
      <c r="I70" s="58" t="e">
        <f t="shared" si="29"/>
        <v>#DIV/0!</v>
      </c>
      <c r="J70" s="58" t="e">
        <f t="shared" si="29"/>
        <v>#DIV/0!</v>
      </c>
      <c r="K70" s="58" t="e">
        <f t="shared" si="29"/>
        <v>#DIV/0!</v>
      </c>
      <c r="L70" s="49" t="e">
        <f>SUM(B70:K70)</f>
        <v>#DIV/0!</v>
      </c>
    </row>
    <row r="71" spans="1:12" x14ac:dyDescent="0.25">
      <c r="B71" s="32"/>
    </row>
  </sheetData>
  <mergeCells count="1">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1"/>
  <sheetViews>
    <sheetView topLeftCell="A28" zoomScaleNormal="100" workbookViewId="0">
      <selection activeCell="A10" sqref="A10"/>
    </sheetView>
  </sheetViews>
  <sheetFormatPr defaultColWidth="9.140625" defaultRowHeight="15" x14ac:dyDescent="0.25"/>
  <cols>
    <col min="1" max="1" width="44.85546875" style="17" customWidth="1"/>
    <col min="2" max="2" width="12.85546875" style="15" customWidth="1"/>
    <col min="3" max="11" width="11.140625" style="15" customWidth="1"/>
    <col min="12" max="12" width="13.5703125" style="16" customWidth="1"/>
    <col min="13" max="16384" width="9.140625" style="17"/>
  </cols>
  <sheetData>
    <row r="1" spans="1:12" ht="39" customHeight="1" x14ac:dyDescent="0.3">
      <c r="A1" s="97" t="s">
        <v>51</v>
      </c>
      <c r="B1" s="97"/>
      <c r="C1" s="97"/>
      <c r="D1" s="97"/>
      <c r="E1" s="97"/>
      <c r="F1" s="97"/>
      <c r="G1" s="97"/>
      <c r="H1" s="97"/>
      <c r="I1" s="97"/>
      <c r="J1" s="97"/>
      <c r="K1" s="97"/>
      <c r="L1" s="97"/>
    </row>
    <row r="2" spans="1:12" ht="20.25" customHeight="1" x14ac:dyDescent="0.25">
      <c r="A2" s="37" t="s">
        <v>60</v>
      </c>
      <c r="B2" s="38"/>
      <c r="C2" s="38"/>
      <c r="D2" s="38"/>
      <c r="E2" s="38"/>
      <c r="F2" s="38"/>
      <c r="G2" s="38"/>
      <c r="H2" s="38"/>
      <c r="I2" s="38"/>
      <c r="J2" s="38"/>
      <c r="K2" s="38"/>
      <c r="L2" s="19"/>
    </row>
    <row r="3" spans="1:12" ht="20.25" customHeight="1" x14ac:dyDescent="0.25">
      <c r="A3" s="37" t="s">
        <v>6</v>
      </c>
      <c r="B3" s="38"/>
      <c r="C3" s="38"/>
      <c r="D3" s="38"/>
      <c r="E3" s="38"/>
      <c r="F3" s="38"/>
      <c r="G3" s="38"/>
      <c r="H3" s="38"/>
      <c r="I3" s="38"/>
      <c r="J3" s="38"/>
      <c r="K3" s="38"/>
      <c r="L3" s="19"/>
    </row>
    <row r="4" spans="1:12" ht="20.25" customHeight="1" thickBot="1" x14ac:dyDescent="0.3">
      <c r="A4" s="42" t="s">
        <v>7</v>
      </c>
      <c r="B4" s="43"/>
      <c r="C4" s="43"/>
      <c r="D4" s="43"/>
      <c r="E4" s="43"/>
      <c r="F4" s="43"/>
      <c r="G4" s="43"/>
      <c r="H4" s="43"/>
      <c r="I4" s="43"/>
      <c r="J4" s="43"/>
      <c r="K4" s="43"/>
      <c r="L4" s="79"/>
    </row>
    <row r="5" spans="1:12" ht="20.25" customHeight="1" thickBot="1" x14ac:dyDescent="0.3">
      <c r="A5" s="37"/>
      <c r="B5" s="44"/>
      <c r="C5" s="44"/>
      <c r="D5" s="44"/>
      <c r="E5" s="44"/>
      <c r="F5" s="44"/>
      <c r="G5" s="44"/>
      <c r="H5" s="44"/>
      <c r="I5" s="44"/>
      <c r="J5" s="44"/>
      <c r="K5" s="44"/>
      <c r="L5" s="19"/>
    </row>
    <row r="6" spans="1:12" ht="20.25" customHeight="1" x14ac:dyDescent="0.25">
      <c r="A6" s="59" t="s">
        <v>8</v>
      </c>
      <c r="B6" s="54"/>
      <c r="C6" s="54"/>
      <c r="D6" s="54"/>
      <c r="E6" s="54"/>
      <c r="F6" s="54"/>
      <c r="G6" s="54"/>
      <c r="H6" s="54"/>
      <c r="I6" s="54"/>
      <c r="J6" s="54"/>
      <c r="K6" s="54"/>
      <c r="L6" s="11" t="s">
        <v>9</v>
      </c>
    </row>
    <row r="7" spans="1:12" s="20" customFormat="1" x14ac:dyDescent="0.25">
      <c r="A7" s="78" t="s">
        <v>75</v>
      </c>
      <c r="B7" s="39">
        <v>2756</v>
      </c>
      <c r="C7" s="39"/>
      <c r="D7" s="39"/>
      <c r="E7" s="39"/>
      <c r="F7" s="39"/>
      <c r="G7" s="39"/>
      <c r="H7" s="40"/>
      <c r="I7" s="39"/>
      <c r="J7" s="39"/>
      <c r="K7" s="39"/>
      <c r="L7" s="9">
        <f>SUM(B7:K7)</f>
        <v>2756</v>
      </c>
    </row>
    <row r="8" spans="1:12" s="20" customFormat="1" x14ac:dyDescent="0.25">
      <c r="A8" s="78" t="s">
        <v>67</v>
      </c>
      <c r="B8" s="39">
        <v>2786</v>
      </c>
      <c r="C8" s="39"/>
      <c r="D8" s="39"/>
      <c r="E8" s="39"/>
      <c r="F8" s="39"/>
      <c r="G8" s="39"/>
      <c r="H8" s="40"/>
      <c r="I8" s="39"/>
      <c r="J8" s="39"/>
      <c r="K8" s="39"/>
      <c r="L8" s="9">
        <f t="shared" ref="L8:L17" si="0">SUM(B8:K8)</f>
        <v>2786</v>
      </c>
    </row>
    <row r="9" spans="1:12" s="20" customFormat="1" x14ac:dyDescent="0.25">
      <c r="A9" s="78" t="s">
        <v>65</v>
      </c>
      <c r="B9" s="39">
        <v>2390</v>
      </c>
      <c r="C9" s="39"/>
      <c r="D9" s="39"/>
      <c r="E9" s="39"/>
      <c r="F9" s="39"/>
      <c r="G9" s="39"/>
      <c r="H9" s="40"/>
      <c r="I9" s="39"/>
      <c r="J9" s="39"/>
      <c r="K9" s="39"/>
      <c r="L9" s="9">
        <f t="shared" si="0"/>
        <v>2390</v>
      </c>
    </row>
    <row r="10" spans="1:12" s="20" customFormat="1" x14ac:dyDescent="0.25">
      <c r="A10" s="78" t="s">
        <v>66</v>
      </c>
      <c r="B10" s="39">
        <v>4859</v>
      </c>
      <c r="C10" s="39"/>
      <c r="D10" s="39"/>
      <c r="E10" s="39"/>
      <c r="F10" s="39"/>
      <c r="G10" s="39"/>
      <c r="H10" s="40"/>
      <c r="I10" s="39"/>
      <c r="J10" s="39"/>
      <c r="K10" s="39"/>
      <c r="L10" s="9">
        <f t="shared" si="0"/>
        <v>4859</v>
      </c>
    </row>
    <row r="11" spans="1:12" s="20" customFormat="1" x14ac:dyDescent="0.25">
      <c r="A11" s="78" t="s">
        <v>68</v>
      </c>
      <c r="B11" s="39">
        <v>5436</v>
      </c>
      <c r="C11" s="39"/>
      <c r="D11" s="39"/>
      <c r="E11" s="39"/>
      <c r="F11" s="39"/>
      <c r="G11" s="39"/>
      <c r="H11" s="40"/>
      <c r="I11" s="39"/>
      <c r="J11" s="39"/>
      <c r="K11" s="39"/>
      <c r="L11" s="9">
        <f t="shared" si="0"/>
        <v>5436</v>
      </c>
    </row>
    <row r="12" spans="1:12" s="20" customFormat="1" x14ac:dyDescent="0.25">
      <c r="A12" s="78" t="s">
        <v>69</v>
      </c>
      <c r="B12" s="39">
        <v>7240</v>
      </c>
      <c r="C12" s="39"/>
      <c r="D12" s="39"/>
      <c r="E12" s="39"/>
      <c r="F12" s="39"/>
      <c r="G12" s="39"/>
      <c r="H12" s="40"/>
      <c r="I12" s="39"/>
      <c r="J12" s="39"/>
      <c r="K12" s="39"/>
      <c r="L12" s="9">
        <f t="shared" si="0"/>
        <v>7240</v>
      </c>
    </row>
    <row r="13" spans="1:12" s="20" customFormat="1" x14ac:dyDescent="0.25">
      <c r="A13" s="78" t="s">
        <v>70</v>
      </c>
      <c r="B13" s="39">
        <v>3895</v>
      </c>
      <c r="C13" s="39"/>
      <c r="D13" s="39"/>
      <c r="E13" s="39"/>
      <c r="F13" s="39"/>
      <c r="G13" s="39"/>
      <c r="H13" s="40"/>
      <c r="I13" s="39"/>
      <c r="J13" s="39"/>
      <c r="K13" s="39"/>
      <c r="L13" s="9">
        <f t="shared" si="0"/>
        <v>3895</v>
      </c>
    </row>
    <row r="14" spans="1:12" s="20" customFormat="1" x14ac:dyDescent="0.25">
      <c r="A14" s="78" t="s">
        <v>71</v>
      </c>
      <c r="B14" s="39">
        <v>3243</v>
      </c>
      <c r="C14" s="39"/>
      <c r="D14" s="39"/>
      <c r="E14" s="39"/>
      <c r="F14" s="39"/>
      <c r="G14" s="39"/>
      <c r="H14" s="40"/>
      <c r="I14" s="39"/>
      <c r="J14" s="39"/>
      <c r="K14" s="39"/>
      <c r="L14" s="9">
        <f t="shared" si="0"/>
        <v>3243</v>
      </c>
    </row>
    <row r="15" spans="1:12" s="20" customFormat="1" x14ac:dyDescent="0.25">
      <c r="A15" s="78" t="s">
        <v>72</v>
      </c>
      <c r="B15" s="39">
        <v>5199</v>
      </c>
      <c r="C15" s="39"/>
      <c r="D15" s="39"/>
      <c r="E15" s="39"/>
      <c r="F15" s="39"/>
      <c r="G15" s="39"/>
      <c r="H15" s="40"/>
      <c r="I15" s="39"/>
      <c r="J15" s="39"/>
      <c r="K15" s="39"/>
      <c r="L15" s="9">
        <f t="shared" si="0"/>
        <v>5199</v>
      </c>
    </row>
    <row r="16" spans="1:12" s="20" customFormat="1" x14ac:dyDescent="0.25">
      <c r="A16" s="78" t="s">
        <v>73</v>
      </c>
      <c r="B16" s="39">
        <v>2837</v>
      </c>
      <c r="C16" s="39"/>
      <c r="D16" s="39"/>
      <c r="E16" s="39"/>
      <c r="F16" s="39"/>
      <c r="G16" s="39"/>
      <c r="H16" s="40"/>
      <c r="I16" s="39"/>
      <c r="J16" s="39"/>
      <c r="K16" s="39"/>
      <c r="L16" s="9">
        <f t="shared" si="0"/>
        <v>2837</v>
      </c>
    </row>
    <row r="17" spans="1:12" s="20" customFormat="1" ht="15.75" thickBot="1" x14ac:dyDescent="0.3">
      <c r="A17" s="78" t="s">
        <v>74</v>
      </c>
      <c r="B17" s="39">
        <v>886</v>
      </c>
      <c r="C17" s="39"/>
      <c r="D17" s="39"/>
      <c r="E17" s="39"/>
      <c r="F17" s="39"/>
      <c r="G17" s="39"/>
      <c r="H17" s="39"/>
      <c r="I17" s="39"/>
      <c r="J17" s="39"/>
      <c r="K17" s="39"/>
      <c r="L17" s="9">
        <f t="shared" si="0"/>
        <v>886</v>
      </c>
    </row>
    <row r="18" spans="1:12" s="21" customFormat="1" ht="21.75" customHeight="1" thickTop="1" thickBot="1" x14ac:dyDescent="0.3">
      <c r="A18" s="63" t="s">
        <v>42</v>
      </c>
      <c r="B18" s="64">
        <f>((0.6*B7*0.281)+(B8*0.6*0.281)+(0.443*B8*0.4)+(B9*0.443)+(B10*0.2*0.443)+(B10*0.8*0.464)+(SUM(B11:B17)*0.464))</f>
        <v>18054.5026</v>
      </c>
      <c r="C18" s="64">
        <f t="shared" ref="C18:K18" si="1">((0.6*C7*0.227)+(C8*0.6*0.227)+(0.348*C8*0.4)+(C9*0.348)+(C10*0.2*0.348)+(C10*0.8*0.383)+(SUM(C11:C17)*0.383))</f>
        <v>0</v>
      </c>
      <c r="D18" s="64">
        <f t="shared" si="1"/>
        <v>0</v>
      </c>
      <c r="E18" s="64">
        <f t="shared" si="1"/>
        <v>0</v>
      </c>
      <c r="F18" s="64">
        <f t="shared" si="1"/>
        <v>0</v>
      </c>
      <c r="G18" s="64">
        <f t="shared" si="1"/>
        <v>0</v>
      </c>
      <c r="H18" s="64">
        <f t="shared" si="1"/>
        <v>0</v>
      </c>
      <c r="I18" s="64">
        <f t="shared" si="1"/>
        <v>0</v>
      </c>
      <c r="J18" s="64">
        <f t="shared" si="1"/>
        <v>0</v>
      </c>
      <c r="K18" s="64">
        <f t="shared" si="1"/>
        <v>0</v>
      </c>
      <c r="L18" s="52">
        <f>SUM(B18:K18)</f>
        <v>18054.5026</v>
      </c>
    </row>
    <row r="19" spans="1:12" ht="15.75" thickBot="1" x14ac:dyDescent="0.3">
      <c r="A19" s="1"/>
      <c r="L19" s="19"/>
    </row>
    <row r="20" spans="1:12" s="22" customFormat="1" x14ac:dyDescent="0.25">
      <c r="A20" s="5" t="s">
        <v>11</v>
      </c>
      <c r="B20" s="6"/>
      <c r="C20" s="6"/>
      <c r="D20" s="6"/>
      <c r="E20" s="6"/>
      <c r="F20" s="6"/>
      <c r="G20" s="6"/>
      <c r="H20" s="6"/>
      <c r="I20" s="6"/>
      <c r="J20" s="6"/>
      <c r="K20" s="6"/>
      <c r="L20" s="7"/>
    </row>
    <row r="21" spans="1:12" s="22" customFormat="1" x14ac:dyDescent="0.25">
      <c r="A21" s="8" t="s">
        <v>12</v>
      </c>
      <c r="B21" s="41">
        <v>22555</v>
      </c>
      <c r="C21" s="41"/>
      <c r="D21" s="41"/>
      <c r="E21" s="41"/>
      <c r="F21" s="41"/>
      <c r="G21" s="41"/>
      <c r="H21" s="41"/>
      <c r="I21" s="41"/>
      <c r="J21" s="41"/>
      <c r="K21" s="41"/>
      <c r="L21" s="9">
        <f>SUM(B21:K21)</f>
        <v>22555</v>
      </c>
    </row>
    <row r="22" spans="1:12" s="22" customFormat="1" ht="15.75" thickBot="1" x14ac:dyDescent="0.3">
      <c r="A22" s="8" t="s">
        <v>13</v>
      </c>
      <c r="B22" s="41">
        <v>23569</v>
      </c>
      <c r="C22" s="41"/>
      <c r="D22" s="41"/>
      <c r="E22" s="41"/>
      <c r="F22" s="41"/>
      <c r="G22" s="41"/>
      <c r="H22" s="41"/>
      <c r="I22" s="41"/>
      <c r="J22" s="41"/>
      <c r="K22" s="41"/>
      <c r="L22" s="9">
        <f>SUM(B22:K22)</f>
        <v>23569</v>
      </c>
    </row>
    <row r="23" spans="1:12" s="66" customFormat="1" ht="16.5" thickTop="1" thickBot="1" x14ac:dyDescent="0.3">
      <c r="A23" s="65" t="s">
        <v>14</v>
      </c>
      <c r="B23" s="48">
        <f t="shared" ref="B23:K23" si="2">SUM(B21:B22)</f>
        <v>46124</v>
      </c>
      <c r="C23" s="48">
        <f t="shared" si="2"/>
        <v>0</v>
      </c>
      <c r="D23" s="48">
        <f t="shared" si="2"/>
        <v>0</v>
      </c>
      <c r="E23" s="48">
        <f t="shared" si="2"/>
        <v>0</v>
      </c>
      <c r="F23" s="48">
        <f t="shared" si="2"/>
        <v>0</v>
      </c>
      <c r="G23" s="48">
        <f t="shared" si="2"/>
        <v>0</v>
      </c>
      <c r="H23" s="48">
        <f t="shared" si="2"/>
        <v>0</v>
      </c>
      <c r="I23" s="48">
        <f t="shared" si="2"/>
        <v>0</v>
      </c>
      <c r="J23" s="48">
        <f t="shared" si="2"/>
        <v>0</v>
      </c>
      <c r="K23" s="48">
        <f t="shared" si="2"/>
        <v>0</v>
      </c>
      <c r="L23" s="49">
        <f>SUM(B23:K23)</f>
        <v>46124</v>
      </c>
    </row>
    <row r="24" spans="1:12" ht="15.75" thickBot="1" x14ac:dyDescent="0.3">
      <c r="A24" s="1"/>
      <c r="L24" s="19"/>
    </row>
    <row r="25" spans="1:12" s="22" customFormat="1" x14ac:dyDescent="0.25">
      <c r="A25" s="5" t="s">
        <v>15</v>
      </c>
      <c r="B25" s="6"/>
      <c r="C25" s="6"/>
      <c r="D25" s="6"/>
      <c r="E25" s="6"/>
      <c r="F25" s="6"/>
      <c r="G25" s="6"/>
      <c r="H25" s="6"/>
      <c r="I25" s="6"/>
      <c r="J25" s="6"/>
      <c r="K25" s="6"/>
      <c r="L25" s="7"/>
    </row>
    <row r="26" spans="1:12" s="22" customFormat="1" x14ac:dyDescent="0.25">
      <c r="A26" s="8" t="s">
        <v>16</v>
      </c>
      <c r="B26" s="41">
        <v>42967</v>
      </c>
      <c r="C26" s="41"/>
      <c r="D26" s="41"/>
      <c r="E26" s="41"/>
      <c r="F26" s="41"/>
      <c r="G26" s="41"/>
      <c r="H26" s="41"/>
      <c r="I26" s="41"/>
      <c r="J26" s="41"/>
      <c r="K26" s="41"/>
      <c r="L26" s="9">
        <f>SUM(B26:K26)</f>
        <v>42967</v>
      </c>
    </row>
    <row r="27" spans="1:12" s="22" customFormat="1" x14ac:dyDescent="0.25">
      <c r="A27" s="8" t="s">
        <v>17</v>
      </c>
      <c r="B27" s="41">
        <v>1833</v>
      </c>
      <c r="C27" s="41"/>
      <c r="D27" s="41"/>
      <c r="E27" s="41"/>
      <c r="F27" s="41"/>
      <c r="G27" s="41"/>
      <c r="H27" s="41"/>
      <c r="I27" s="41"/>
      <c r="J27" s="41"/>
      <c r="K27" s="41"/>
      <c r="L27" s="9">
        <f>SUM(B27:K27)</f>
        <v>1833</v>
      </c>
    </row>
    <row r="28" spans="1:12" s="22" customFormat="1" x14ac:dyDescent="0.25">
      <c r="A28" s="8" t="s">
        <v>18</v>
      </c>
      <c r="B28" s="41">
        <v>153</v>
      </c>
      <c r="C28" s="41"/>
      <c r="D28" s="41"/>
      <c r="E28" s="41"/>
      <c r="F28" s="41"/>
      <c r="G28" s="41"/>
      <c r="H28" s="41"/>
      <c r="I28" s="41"/>
      <c r="J28" s="41"/>
      <c r="K28" s="41"/>
      <c r="L28" s="9">
        <f t="shared" ref="L28:L33" si="3">SUM(B28:K28)</f>
        <v>153</v>
      </c>
    </row>
    <row r="29" spans="1:12" s="22" customFormat="1" x14ac:dyDescent="0.25">
      <c r="A29" s="8" t="s">
        <v>19</v>
      </c>
      <c r="B29" s="41">
        <v>178</v>
      </c>
      <c r="C29" s="41"/>
      <c r="D29" s="41"/>
      <c r="E29" s="41"/>
      <c r="F29" s="41"/>
      <c r="G29" s="41"/>
      <c r="H29" s="41"/>
      <c r="I29" s="41"/>
      <c r="J29" s="41"/>
      <c r="K29" s="41"/>
      <c r="L29" s="9">
        <f t="shared" si="3"/>
        <v>178</v>
      </c>
    </row>
    <row r="30" spans="1:12" s="22" customFormat="1" ht="18.75" customHeight="1" x14ac:dyDescent="0.25">
      <c r="A30" s="8" t="s">
        <v>20</v>
      </c>
      <c r="B30" s="41">
        <v>20</v>
      </c>
      <c r="C30" s="41"/>
      <c r="D30" s="41"/>
      <c r="E30" s="41"/>
      <c r="F30" s="41"/>
      <c r="G30" s="41"/>
      <c r="H30" s="41"/>
      <c r="I30" s="41"/>
      <c r="J30" s="41"/>
      <c r="K30" s="41"/>
      <c r="L30" s="9">
        <f t="shared" si="3"/>
        <v>20</v>
      </c>
    </row>
    <row r="31" spans="1:12" s="22" customFormat="1" x14ac:dyDescent="0.25">
      <c r="A31" s="8" t="s">
        <v>21</v>
      </c>
      <c r="B31" s="41">
        <v>240</v>
      </c>
      <c r="C31" s="41"/>
      <c r="D31" s="41"/>
      <c r="E31" s="41"/>
      <c r="F31" s="41"/>
      <c r="G31" s="41"/>
      <c r="H31" s="41"/>
      <c r="I31" s="41"/>
      <c r="J31" s="41"/>
      <c r="K31" s="41"/>
      <c r="L31" s="9">
        <f>SUM(B31:K31)</f>
        <v>240</v>
      </c>
    </row>
    <row r="32" spans="1:12" s="22" customFormat="1" ht="15.75" thickBot="1" x14ac:dyDescent="0.3">
      <c r="A32" s="8" t="s">
        <v>22</v>
      </c>
      <c r="B32" s="41">
        <v>733</v>
      </c>
      <c r="C32" s="41"/>
      <c r="D32" s="41"/>
      <c r="E32" s="41"/>
      <c r="F32" s="41"/>
      <c r="G32" s="41"/>
      <c r="H32" s="41"/>
      <c r="I32" s="41"/>
      <c r="J32" s="41"/>
      <c r="K32" s="41"/>
      <c r="L32" s="9">
        <f t="shared" si="3"/>
        <v>733</v>
      </c>
    </row>
    <row r="33" spans="1:12" s="22" customFormat="1" ht="16.5" thickTop="1" thickBot="1" x14ac:dyDescent="0.3">
      <c r="A33" s="47" t="s">
        <v>14</v>
      </c>
      <c r="B33" s="48">
        <f>SUM(B26:B32)</f>
        <v>46124</v>
      </c>
      <c r="C33" s="48">
        <f t="shared" ref="C33:K33" si="4">SUM(C26:C32)</f>
        <v>0</v>
      </c>
      <c r="D33" s="48">
        <f t="shared" si="4"/>
        <v>0</v>
      </c>
      <c r="E33" s="48">
        <f t="shared" si="4"/>
        <v>0</v>
      </c>
      <c r="F33" s="48">
        <f t="shared" si="4"/>
        <v>0</v>
      </c>
      <c r="G33" s="48">
        <f t="shared" si="4"/>
        <v>0</v>
      </c>
      <c r="H33" s="48">
        <f t="shared" si="4"/>
        <v>0</v>
      </c>
      <c r="I33" s="48">
        <f t="shared" si="4"/>
        <v>0</v>
      </c>
      <c r="J33" s="48">
        <f t="shared" si="4"/>
        <v>0</v>
      </c>
      <c r="K33" s="48">
        <f t="shared" si="4"/>
        <v>0</v>
      </c>
      <c r="L33" s="49">
        <f t="shared" si="3"/>
        <v>46124</v>
      </c>
    </row>
    <row r="34" spans="1:12" s="22" customFormat="1" ht="15.75" thickBot="1" x14ac:dyDescent="0.3">
      <c r="A34" s="23"/>
      <c r="B34" s="24"/>
      <c r="C34" s="24"/>
      <c r="D34" s="24"/>
      <c r="E34" s="24"/>
      <c r="F34" s="24"/>
      <c r="G34" s="24"/>
      <c r="H34" s="24"/>
      <c r="I34" s="24"/>
      <c r="J34" s="24"/>
      <c r="K34" s="24"/>
      <c r="L34" s="9"/>
    </row>
    <row r="35" spans="1:12" s="22" customFormat="1" x14ac:dyDescent="0.25">
      <c r="A35" s="5" t="s">
        <v>23</v>
      </c>
      <c r="B35" s="6"/>
      <c r="C35" s="6"/>
      <c r="D35" s="6"/>
      <c r="E35" s="6"/>
      <c r="F35" s="6"/>
      <c r="G35" s="6"/>
      <c r="H35" s="6"/>
      <c r="I35" s="6"/>
      <c r="J35" s="6"/>
      <c r="K35" s="6"/>
      <c r="L35" s="7"/>
    </row>
    <row r="36" spans="1:12" s="22" customFormat="1" x14ac:dyDescent="0.25">
      <c r="A36" s="8" t="s">
        <v>24</v>
      </c>
      <c r="B36" s="41">
        <v>1296</v>
      </c>
      <c r="C36" s="41"/>
      <c r="D36" s="41"/>
      <c r="E36" s="41"/>
      <c r="F36" s="41"/>
      <c r="G36" s="41"/>
      <c r="H36" s="41"/>
      <c r="I36" s="41"/>
      <c r="J36" s="41"/>
      <c r="K36" s="41"/>
      <c r="L36" s="9">
        <f>SUM(B36:K36)</f>
        <v>1296</v>
      </c>
    </row>
    <row r="37" spans="1:12" s="22" customFormat="1" ht="15.75" thickBot="1" x14ac:dyDescent="0.3">
      <c r="A37" s="8" t="s">
        <v>25</v>
      </c>
      <c r="B37" s="41">
        <v>44828</v>
      </c>
      <c r="C37" s="41"/>
      <c r="D37" s="41"/>
      <c r="E37" s="41"/>
      <c r="F37" s="41"/>
      <c r="G37" s="41"/>
      <c r="H37" s="41"/>
      <c r="I37" s="41"/>
      <c r="J37" s="41"/>
      <c r="K37" s="41"/>
      <c r="L37" s="9">
        <f>SUM(B37:K37)</f>
        <v>44828</v>
      </c>
    </row>
    <row r="38" spans="1:12" s="22" customFormat="1" ht="16.5" thickTop="1" thickBot="1" x14ac:dyDescent="0.3">
      <c r="A38" s="47" t="s">
        <v>14</v>
      </c>
      <c r="B38" s="48">
        <f t="shared" ref="B38:K38" si="5">SUM(B36:B37)</f>
        <v>46124</v>
      </c>
      <c r="C38" s="48">
        <f t="shared" si="5"/>
        <v>0</v>
      </c>
      <c r="D38" s="48">
        <f t="shared" si="5"/>
        <v>0</v>
      </c>
      <c r="E38" s="48">
        <f t="shared" si="5"/>
        <v>0</v>
      </c>
      <c r="F38" s="48">
        <f t="shared" si="5"/>
        <v>0</v>
      </c>
      <c r="G38" s="48">
        <f t="shared" si="5"/>
        <v>0</v>
      </c>
      <c r="H38" s="48">
        <f t="shared" si="5"/>
        <v>0</v>
      </c>
      <c r="I38" s="48">
        <f t="shared" si="5"/>
        <v>0</v>
      </c>
      <c r="J38" s="48">
        <f t="shared" si="5"/>
        <v>0</v>
      </c>
      <c r="K38" s="48">
        <f t="shared" si="5"/>
        <v>0</v>
      </c>
      <c r="L38" s="49">
        <f>SUM(B38:K38)</f>
        <v>46124</v>
      </c>
    </row>
    <row r="39" spans="1:12" s="22" customFormat="1" x14ac:dyDescent="0.25">
      <c r="A39" s="23"/>
      <c r="B39" s="24"/>
      <c r="C39" s="24"/>
      <c r="D39" s="24"/>
      <c r="E39" s="24"/>
      <c r="F39" s="24"/>
      <c r="G39" s="24"/>
      <c r="H39" s="24"/>
      <c r="I39" s="24"/>
      <c r="J39" s="24"/>
      <c r="K39" s="24"/>
      <c r="L39" s="9"/>
    </row>
    <row r="40" spans="1:12" s="68" customFormat="1" ht="18.75" x14ac:dyDescent="0.3">
      <c r="A40" s="3" t="s">
        <v>26</v>
      </c>
      <c r="B40" s="67"/>
      <c r="C40" s="67"/>
      <c r="D40" s="67"/>
      <c r="E40" s="67"/>
      <c r="F40" s="67"/>
      <c r="G40" s="67"/>
      <c r="H40" s="67"/>
      <c r="I40" s="67"/>
      <c r="J40" s="67"/>
      <c r="K40" s="67"/>
      <c r="L40" s="25"/>
    </row>
    <row r="41" spans="1:12" s="70" customFormat="1" ht="15.75" thickBot="1" x14ac:dyDescent="0.3">
      <c r="A41" s="30"/>
      <c r="B41" s="13"/>
      <c r="C41" s="13"/>
      <c r="D41" s="13"/>
      <c r="E41" s="13"/>
      <c r="F41" s="13"/>
      <c r="G41" s="13"/>
      <c r="H41" s="13"/>
      <c r="I41" s="13"/>
      <c r="J41" s="13"/>
      <c r="K41" s="13"/>
      <c r="L41" s="9"/>
    </row>
    <row r="42" spans="1:12" s="1" customFormat="1" x14ac:dyDescent="0.25">
      <c r="A42" s="71" t="s">
        <v>43</v>
      </c>
      <c r="B42" s="72"/>
      <c r="C42" s="72"/>
      <c r="D42" s="72"/>
      <c r="E42" s="72"/>
      <c r="F42" s="72"/>
      <c r="G42" s="72"/>
      <c r="H42" s="72"/>
      <c r="I42" s="72"/>
      <c r="J42" s="72"/>
      <c r="K42" s="72"/>
      <c r="L42" s="11"/>
    </row>
    <row r="43" spans="1:12" s="1" customFormat="1" x14ac:dyDescent="0.25">
      <c r="A43" s="73" t="s">
        <v>40</v>
      </c>
      <c r="B43" s="61">
        <f>B7*0.6*0.281</f>
        <v>464.66160000000002</v>
      </c>
      <c r="C43" s="61">
        <f t="shared" ref="C43:K43" si="6">C7*0.6*0.227</f>
        <v>0</v>
      </c>
      <c r="D43" s="61">
        <f t="shared" si="6"/>
        <v>0</v>
      </c>
      <c r="E43" s="61">
        <f t="shared" si="6"/>
        <v>0</v>
      </c>
      <c r="F43" s="61">
        <f t="shared" si="6"/>
        <v>0</v>
      </c>
      <c r="G43" s="61">
        <f t="shared" si="6"/>
        <v>0</v>
      </c>
      <c r="H43" s="61">
        <f t="shared" si="6"/>
        <v>0</v>
      </c>
      <c r="I43" s="61">
        <f t="shared" si="6"/>
        <v>0</v>
      </c>
      <c r="J43" s="61">
        <f t="shared" si="6"/>
        <v>0</v>
      </c>
      <c r="K43" s="61">
        <f t="shared" si="6"/>
        <v>0</v>
      </c>
      <c r="L43" s="62">
        <f>SUM(B43:K43)</f>
        <v>464.66160000000002</v>
      </c>
    </row>
    <row r="44" spans="1:12" s="1" customFormat="1" x14ac:dyDescent="0.25">
      <c r="A44" s="74" t="s">
        <v>28</v>
      </c>
      <c r="B44" s="61">
        <f>B8*0.6*0.281</f>
        <v>469.71960000000001</v>
      </c>
      <c r="C44" s="61">
        <f t="shared" ref="C44:K44" si="7">C8*0.6*0.227</f>
        <v>0</v>
      </c>
      <c r="D44" s="61">
        <f t="shared" si="7"/>
        <v>0</v>
      </c>
      <c r="E44" s="61">
        <f t="shared" si="7"/>
        <v>0</v>
      </c>
      <c r="F44" s="61">
        <f t="shared" si="7"/>
        <v>0</v>
      </c>
      <c r="G44" s="61">
        <f t="shared" si="7"/>
        <v>0</v>
      </c>
      <c r="H44" s="61">
        <f t="shared" si="7"/>
        <v>0</v>
      </c>
      <c r="I44" s="61">
        <f t="shared" si="7"/>
        <v>0</v>
      </c>
      <c r="J44" s="61">
        <f t="shared" si="7"/>
        <v>0</v>
      </c>
      <c r="K44" s="61">
        <f t="shared" si="7"/>
        <v>0</v>
      </c>
      <c r="L44" s="62">
        <f>SUM(B44:K44)</f>
        <v>469.71960000000001</v>
      </c>
    </row>
    <row r="45" spans="1:12" s="1" customFormat="1" x14ac:dyDescent="0.25">
      <c r="A45" s="74" t="s">
        <v>29</v>
      </c>
      <c r="B45" s="61">
        <f>((B8*0.4*0.443)+(B9*0.2*0.443))</f>
        <v>705.43320000000006</v>
      </c>
      <c r="C45" s="61">
        <f t="shared" ref="C45:K45" si="8">((C8*0.4*0.348)+(C9*0.2*0.348))</f>
        <v>0</v>
      </c>
      <c r="D45" s="61">
        <f t="shared" si="8"/>
        <v>0</v>
      </c>
      <c r="E45" s="61">
        <f t="shared" si="8"/>
        <v>0</v>
      </c>
      <c r="F45" s="61">
        <f t="shared" si="8"/>
        <v>0</v>
      </c>
      <c r="G45" s="61">
        <f t="shared" si="8"/>
        <v>0</v>
      </c>
      <c r="H45" s="61">
        <f t="shared" si="8"/>
        <v>0</v>
      </c>
      <c r="I45" s="61">
        <f t="shared" si="8"/>
        <v>0</v>
      </c>
      <c r="J45" s="61">
        <f t="shared" si="8"/>
        <v>0</v>
      </c>
      <c r="K45" s="61">
        <f t="shared" si="8"/>
        <v>0</v>
      </c>
      <c r="L45" s="62">
        <f t="shared" ref="L45:L49" si="9">SUM(B45:K45)</f>
        <v>705.43320000000006</v>
      </c>
    </row>
    <row r="46" spans="1:12" s="1" customFormat="1" x14ac:dyDescent="0.25">
      <c r="A46" s="74" t="s">
        <v>44</v>
      </c>
      <c r="B46" s="61">
        <f>B9*0.8*0.443</f>
        <v>847.01599999999996</v>
      </c>
      <c r="C46" s="61">
        <f t="shared" ref="C46:K46" si="10">C9*0.8*0.348</f>
        <v>0</v>
      </c>
      <c r="D46" s="61">
        <f t="shared" si="10"/>
        <v>0</v>
      </c>
      <c r="E46" s="61">
        <f t="shared" si="10"/>
        <v>0</v>
      </c>
      <c r="F46" s="61">
        <f t="shared" si="10"/>
        <v>0</v>
      </c>
      <c r="G46" s="61">
        <f t="shared" si="10"/>
        <v>0</v>
      </c>
      <c r="H46" s="61">
        <f t="shared" si="10"/>
        <v>0</v>
      </c>
      <c r="I46" s="61">
        <f t="shared" si="10"/>
        <v>0</v>
      </c>
      <c r="J46" s="61">
        <f t="shared" si="10"/>
        <v>0</v>
      </c>
      <c r="K46" s="61">
        <f t="shared" si="10"/>
        <v>0</v>
      </c>
      <c r="L46" s="62">
        <f t="shared" si="9"/>
        <v>847.01599999999996</v>
      </c>
    </row>
    <row r="47" spans="1:12" s="1" customFormat="1" x14ac:dyDescent="0.25">
      <c r="A47" s="74" t="s">
        <v>45</v>
      </c>
      <c r="B47" s="61">
        <f>(B10*0.2*0.443)+(B10*0.8*0.464)+(B11*0.464)</f>
        <v>4756.4722000000002</v>
      </c>
      <c r="C47" s="61">
        <f t="shared" ref="C47:K47" si="11">(C10*0.2*0.348)+(C10*0.8*0.383)+(C11*0.383)</f>
        <v>0</v>
      </c>
      <c r="D47" s="61">
        <f t="shared" si="11"/>
        <v>0</v>
      </c>
      <c r="E47" s="61">
        <f t="shared" si="11"/>
        <v>0</v>
      </c>
      <c r="F47" s="61">
        <f t="shared" si="11"/>
        <v>0</v>
      </c>
      <c r="G47" s="61">
        <f t="shared" si="11"/>
        <v>0</v>
      </c>
      <c r="H47" s="61">
        <f t="shared" si="11"/>
        <v>0</v>
      </c>
      <c r="I47" s="61">
        <f t="shared" si="11"/>
        <v>0</v>
      </c>
      <c r="J47" s="61">
        <f t="shared" si="11"/>
        <v>0</v>
      </c>
      <c r="K47" s="61">
        <f t="shared" si="11"/>
        <v>0</v>
      </c>
      <c r="L47" s="62">
        <f t="shared" si="9"/>
        <v>4756.4722000000002</v>
      </c>
    </row>
    <row r="48" spans="1:12" s="1" customFormat="1" x14ac:dyDescent="0.25">
      <c r="A48" s="74" t="s">
        <v>46</v>
      </c>
      <c r="B48" s="61">
        <f>SUM(B12:B14)*0.464</f>
        <v>6671.3920000000007</v>
      </c>
      <c r="C48" s="61">
        <f t="shared" ref="C48:K48" si="12">SUM(C12:C14)*0.383</f>
        <v>0</v>
      </c>
      <c r="D48" s="61">
        <f t="shared" si="12"/>
        <v>0</v>
      </c>
      <c r="E48" s="61">
        <f t="shared" si="12"/>
        <v>0</v>
      </c>
      <c r="F48" s="61">
        <f t="shared" si="12"/>
        <v>0</v>
      </c>
      <c r="G48" s="61">
        <f t="shared" si="12"/>
        <v>0</v>
      </c>
      <c r="H48" s="61">
        <f t="shared" si="12"/>
        <v>0</v>
      </c>
      <c r="I48" s="61">
        <f t="shared" si="12"/>
        <v>0</v>
      </c>
      <c r="J48" s="61">
        <f t="shared" si="12"/>
        <v>0</v>
      </c>
      <c r="K48" s="61">
        <f t="shared" si="12"/>
        <v>0</v>
      </c>
      <c r="L48" s="62">
        <f t="shared" si="9"/>
        <v>6671.3920000000007</v>
      </c>
    </row>
    <row r="49" spans="1:12" s="1" customFormat="1" ht="15.75" thickBot="1" x14ac:dyDescent="0.3">
      <c r="A49" s="74" t="s">
        <v>47</v>
      </c>
      <c r="B49" s="61">
        <f>SUM(B15:B17)*0.464</f>
        <v>4139.808</v>
      </c>
      <c r="C49" s="61">
        <f t="shared" ref="C49:K49" si="13">SUM(C15:C17)*0.383</f>
        <v>0</v>
      </c>
      <c r="D49" s="61">
        <f t="shared" si="13"/>
        <v>0</v>
      </c>
      <c r="E49" s="61">
        <f t="shared" si="13"/>
        <v>0</v>
      </c>
      <c r="F49" s="61">
        <f t="shared" si="13"/>
        <v>0</v>
      </c>
      <c r="G49" s="61">
        <f t="shared" si="13"/>
        <v>0</v>
      </c>
      <c r="H49" s="61">
        <f t="shared" si="13"/>
        <v>0</v>
      </c>
      <c r="I49" s="61">
        <f t="shared" si="13"/>
        <v>0</v>
      </c>
      <c r="J49" s="61">
        <f t="shared" si="13"/>
        <v>0</v>
      </c>
      <c r="K49" s="61">
        <f t="shared" si="13"/>
        <v>0</v>
      </c>
      <c r="L49" s="62">
        <f t="shared" si="9"/>
        <v>4139.808</v>
      </c>
    </row>
    <row r="50" spans="1:12" s="18" customFormat="1" ht="16.5" thickTop="1" thickBot="1" x14ac:dyDescent="0.3">
      <c r="A50" s="75" t="s">
        <v>30</v>
      </c>
      <c r="B50" s="76">
        <f t="shared" ref="B50:K50" si="14">SUM(B43:B49)</f>
        <v>18054.502600000003</v>
      </c>
      <c r="C50" s="77">
        <f t="shared" si="14"/>
        <v>0</v>
      </c>
      <c r="D50" s="77">
        <f t="shared" si="14"/>
        <v>0</v>
      </c>
      <c r="E50" s="77">
        <f t="shared" si="14"/>
        <v>0</v>
      </c>
      <c r="F50" s="77">
        <f t="shared" si="14"/>
        <v>0</v>
      </c>
      <c r="G50" s="77">
        <f t="shared" si="14"/>
        <v>0</v>
      </c>
      <c r="H50" s="77">
        <f t="shared" si="14"/>
        <v>0</v>
      </c>
      <c r="I50" s="77">
        <f t="shared" si="14"/>
        <v>0</v>
      </c>
      <c r="J50" s="77">
        <f t="shared" si="14"/>
        <v>0</v>
      </c>
      <c r="K50" s="77">
        <f t="shared" si="14"/>
        <v>0</v>
      </c>
      <c r="L50" s="49">
        <f>SUM(B50:K50)</f>
        <v>18054.502600000003</v>
      </c>
    </row>
    <row r="51" spans="1:12" s="27" customFormat="1" ht="15.75" thickBot="1" x14ac:dyDescent="0.3">
      <c r="B51" s="69"/>
      <c r="C51" s="69"/>
      <c r="D51" s="69"/>
      <c r="E51" s="69"/>
      <c r="F51" s="69"/>
      <c r="G51" s="69"/>
      <c r="H51" s="69"/>
      <c r="I51" s="69"/>
      <c r="J51" s="69"/>
      <c r="K51" s="69"/>
      <c r="L51" s="19"/>
    </row>
    <row r="52" spans="1:12" s="70" customFormat="1" x14ac:dyDescent="0.25">
      <c r="A52" s="10" t="s">
        <v>48</v>
      </c>
      <c r="B52" s="14"/>
      <c r="C52" s="14"/>
      <c r="D52" s="14"/>
      <c r="E52" s="14"/>
      <c r="F52" s="14"/>
      <c r="G52" s="14"/>
      <c r="H52" s="14"/>
      <c r="I52" s="14"/>
      <c r="J52" s="14"/>
      <c r="K52" s="14"/>
      <c r="L52" s="11"/>
    </row>
    <row r="53" spans="1:12" s="70" customFormat="1" x14ac:dyDescent="0.25">
      <c r="A53" s="12" t="s">
        <v>32</v>
      </c>
      <c r="B53" s="61">
        <f t="shared" ref="B53:K53" si="15">(B28/B33)*B18</f>
        <v>59.889404600641747</v>
      </c>
      <c r="C53" s="61" t="e">
        <f t="shared" si="15"/>
        <v>#DIV/0!</v>
      </c>
      <c r="D53" s="61" t="e">
        <f t="shared" si="15"/>
        <v>#DIV/0!</v>
      </c>
      <c r="E53" s="61" t="e">
        <f t="shared" si="15"/>
        <v>#DIV/0!</v>
      </c>
      <c r="F53" s="61" t="e">
        <f t="shared" si="15"/>
        <v>#DIV/0!</v>
      </c>
      <c r="G53" s="61" t="e">
        <f t="shared" si="15"/>
        <v>#DIV/0!</v>
      </c>
      <c r="H53" s="61" t="e">
        <f t="shared" si="15"/>
        <v>#DIV/0!</v>
      </c>
      <c r="I53" s="61" t="e">
        <f t="shared" si="15"/>
        <v>#DIV/0!</v>
      </c>
      <c r="J53" s="61" t="e">
        <f t="shared" si="15"/>
        <v>#DIV/0!</v>
      </c>
      <c r="K53" s="61" t="e">
        <f t="shared" si="15"/>
        <v>#DIV/0!</v>
      </c>
      <c r="L53" s="62" t="e">
        <f t="shared" ref="L53:L60" si="16">SUM(B53:K53)</f>
        <v>#DIV/0!</v>
      </c>
    </row>
    <row r="54" spans="1:12" s="70" customFormat="1" x14ac:dyDescent="0.25">
      <c r="A54" s="12" t="s">
        <v>33</v>
      </c>
      <c r="B54" s="61">
        <f t="shared" ref="B54:K54" si="17">B29/B33*B18</f>
        <v>69.675255025583212</v>
      </c>
      <c r="C54" s="61" t="e">
        <f t="shared" si="17"/>
        <v>#DIV/0!</v>
      </c>
      <c r="D54" s="61" t="e">
        <f t="shared" si="17"/>
        <v>#DIV/0!</v>
      </c>
      <c r="E54" s="61" t="e">
        <f t="shared" si="17"/>
        <v>#DIV/0!</v>
      </c>
      <c r="F54" s="61" t="e">
        <f t="shared" si="17"/>
        <v>#DIV/0!</v>
      </c>
      <c r="G54" s="61" t="e">
        <f t="shared" si="17"/>
        <v>#DIV/0!</v>
      </c>
      <c r="H54" s="61" t="e">
        <f t="shared" si="17"/>
        <v>#DIV/0!</v>
      </c>
      <c r="I54" s="61" t="e">
        <f t="shared" si="17"/>
        <v>#DIV/0!</v>
      </c>
      <c r="J54" s="61" t="e">
        <f t="shared" si="17"/>
        <v>#DIV/0!</v>
      </c>
      <c r="K54" s="61" t="e">
        <f t="shared" si="17"/>
        <v>#DIV/0!</v>
      </c>
      <c r="L54" s="62" t="e">
        <f t="shared" si="16"/>
        <v>#DIV/0!</v>
      </c>
    </row>
    <row r="55" spans="1:12" s="70" customFormat="1" x14ac:dyDescent="0.25">
      <c r="A55" s="12" t="s">
        <v>34</v>
      </c>
      <c r="B55" s="61">
        <f t="shared" ref="B55:K55" si="18">B27/B33*B18</f>
        <v>717.498553156708</v>
      </c>
      <c r="C55" s="61" t="e">
        <f t="shared" si="18"/>
        <v>#DIV/0!</v>
      </c>
      <c r="D55" s="61" t="e">
        <f t="shared" si="18"/>
        <v>#DIV/0!</v>
      </c>
      <c r="E55" s="61" t="e">
        <f t="shared" si="18"/>
        <v>#DIV/0!</v>
      </c>
      <c r="F55" s="61" t="e">
        <f t="shared" si="18"/>
        <v>#DIV/0!</v>
      </c>
      <c r="G55" s="61" t="e">
        <f t="shared" si="18"/>
        <v>#DIV/0!</v>
      </c>
      <c r="H55" s="61" t="e">
        <f t="shared" si="18"/>
        <v>#DIV/0!</v>
      </c>
      <c r="I55" s="61" t="e">
        <f t="shared" si="18"/>
        <v>#DIV/0!</v>
      </c>
      <c r="J55" s="61" t="e">
        <f t="shared" si="18"/>
        <v>#DIV/0!</v>
      </c>
      <c r="K55" s="61" t="e">
        <f t="shared" si="18"/>
        <v>#DIV/0!</v>
      </c>
      <c r="L55" s="62" t="e">
        <f t="shared" si="16"/>
        <v>#DIV/0!</v>
      </c>
    </row>
    <row r="56" spans="1:12" s="70" customFormat="1" ht="21" customHeight="1" x14ac:dyDescent="0.25">
      <c r="A56" s="12" t="s">
        <v>35</v>
      </c>
      <c r="B56" s="61">
        <f t="shared" ref="B56:K56" si="19">B30/B33*B18</f>
        <v>7.8286803399531699</v>
      </c>
      <c r="C56" s="61" t="e">
        <f t="shared" si="19"/>
        <v>#DIV/0!</v>
      </c>
      <c r="D56" s="61" t="e">
        <f t="shared" si="19"/>
        <v>#DIV/0!</v>
      </c>
      <c r="E56" s="61" t="e">
        <f t="shared" si="19"/>
        <v>#DIV/0!</v>
      </c>
      <c r="F56" s="61" t="e">
        <f t="shared" si="19"/>
        <v>#DIV/0!</v>
      </c>
      <c r="G56" s="61" t="e">
        <f t="shared" si="19"/>
        <v>#DIV/0!</v>
      </c>
      <c r="H56" s="61" t="e">
        <f t="shared" si="19"/>
        <v>#DIV/0!</v>
      </c>
      <c r="I56" s="61" t="e">
        <f t="shared" si="19"/>
        <v>#DIV/0!</v>
      </c>
      <c r="J56" s="61" t="e">
        <f t="shared" si="19"/>
        <v>#DIV/0!</v>
      </c>
      <c r="K56" s="61" t="e">
        <f t="shared" si="19"/>
        <v>#DIV/0!</v>
      </c>
      <c r="L56" s="62" t="e">
        <f t="shared" si="16"/>
        <v>#DIV/0!</v>
      </c>
    </row>
    <row r="57" spans="1:12" s="70" customFormat="1" x14ac:dyDescent="0.25">
      <c r="A57" s="12" t="s">
        <v>16</v>
      </c>
      <c r="B57" s="61">
        <f t="shared" ref="B57:K57" si="20">B26/B33*B18</f>
        <v>16818.745408338393</v>
      </c>
      <c r="C57" s="61" t="e">
        <f t="shared" si="20"/>
        <v>#DIV/0!</v>
      </c>
      <c r="D57" s="61" t="e">
        <f t="shared" si="20"/>
        <v>#DIV/0!</v>
      </c>
      <c r="E57" s="61" t="e">
        <f t="shared" si="20"/>
        <v>#DIV/0!</v>
      </c>
      <c r="F57" s="61" t="e">
        <f t="shared" si="20"/>
        <v>#DIV/0!</v>
      </c>
      <c r="G57" s="61" t="e">
        <f t="shared" si="20"/>
        <v>#DIV/0!</v>
      </c>
      <c r="H57" s="61" t="e">
        <f t="shared" si="20"/>
        <v>#DIV/0!</v>
      </c>
      <c r="I57" s="61" t="e">
        <f t="shared" si="20"/>
        <v>#DIV/0!</v>
      </c>
      <c r="J57" s="61" t="e">
        <f t="shared" si="20"/>
        <v>#DIV/0!</v>
      </c>
      <c r="K57" s="61" t="e">
        <f t="shared" si="20"/>
        <v>#DIV/0!</v>
      </c>
      <c r="L57" s="62" t="e">
        <f t="shared" si="16"/>
        <v>#DIV/0!</v>
      </c>
    </row>
    <row r="58" spans="1:12" s="70" customFormat="1" x14ac:dyDescent="0.25">
      <c r="A58" s="12" t="s">
        <v>36</v>
      </c>
      <c r="B58" s="61">
        <f t="shared" ref="B58:K58" si="21">B32/B33*B18</f>
        <v>286.92113445928368</v>
      </c>
      <c r="C58" s="61" t="e">
        <f t="shared" si="21"/>
        <v>#DIV/0!</v>
      </c>
      <c r="D58" s="61" t="e">
        <f t="shared" si="21"/>
        <v>#DIV/0!</v>
      </c>
      <c r="E58" s="61" t="e">
        <f t="shared" si="21"/>
        <v>#DIV/0!</v>
      </c>
      <c r="F58" s="61" t="e">
        <f t="shared" si="21"/>
        <v>#DIV/0!</v>
      </c>
      <c r="G58" s="61" t="e">
        <f t="shared" si="21"/>
        <v>#DIV/0!</v>
      </c>
      <c r="H58" s="61" t="e">
        <f t="shared" si="21"/>
        <v>#DIV/0!</v>
      </c>
      <c r="I58" s="61" t="e">
        <f t="shared" si="21"/>
        <v>#DIV/0!</v>
      </c>
      <c r="J58" s="61" t="e">
        <f t="shared" si="21"/>
        <v>#DIV/0!</v>
      </c>
      <c r="K58" s="61" t="e">
        <f t="shared" si="21"/>
        <v>#DIV/0!</v>
      </c>
      <c r="L58" s="62" t="e">
        <f t="shared" si="16"/>
        <v>#DIV/0!</v>
      </c>
    </row>
    <row r="59" spans="1:12" s="70" customFormat="1" ht="15.75" thickBot="1" x14ac:dyDescent="0.3">
      <c r="A59" s="12" t="s">
        <v>37</v>
      </c>
      <c r="B59" s="61">
        <f t="shared" ref="B59:K59" si="22">B31/B33*B18</f>
        <v>93.944164079438039</v>
      </c>
      <c r="C59" s="61" t="e">
        <f t="shared" si="22"/>
        <v>#DIV/0!</v>
      </c>
      <c r="D59" s="61" t="e">
        <f t="shared" si="22"/>
        <v>#DIV/0!</v>
      </c>
      <c r="E59" s="61" t="e">
        <f t="shared" si="22"/>
        <v>#DIV/0!</v>
      </c>
      <c r="F59" s="61" t="e">
        <f t="shared" si="22"/>
        <v>#DIV/0!</v>
      </c>
      <c r="G59" s="61" t="e">
        <f t="shared" si="22"/>
        <v>#DIV/0!</v>
      </c>
      <c r="H59" s="61" t="e">
        <f t="shared" si="22"/>
        <v>#DIV/0!</v>
      </c>
      <c r="I59" s="61" t="e">
        <f t="shared" si="22"/>
        <v>#DIV/0!</v>
      </c>
      <c r="J59" s="61" t="e">
        <f t="shared" si="22"/>
        <v>#DIV/0!</v>
      </c>
      <c r="K59" s="61" t="e">
        <f t="shared" si="22"/>
        <v>#DIV/0!</v>
      </c>
      <c r="L59" s="62" t="e">
        <f t="shared" si="16"/>
        <v>#DIV/0!</v>
      </c>
    </row>
    <row r="60" spans="1:12" s="70" customFormat="1" ht="16.5" thickTop="1" thickBot="1" x14ac:dyDescent="0.3">
      <c r="A60" s="57" t="s">
        <v>30</v>
      </c>
      <c r="B60" s="60">
        <f t="shared" ref="B60:K60" si="23">SUM(B53:B59)</f>
        <v>18054.502600000003</v>
      </c>
      <c r="C60" s="60" t="e">
        <f t="shared" si="23"/>
        <v>#DIV/0!</v>
      </c>
      <c r="D60" s="60" t="e">
        <f t="shared" si="23"/>
        <v>#DIV/0!</v>
      </c>
      <c r="E60" s="60" t="e">
        <f t="shared" si="23"/>
        <v>#DIV/0!</v>
      </c>
      <c r="F60" s="60" t="e">
        <f t="shared" si="23"/>
        <v>#DIV/0!</v>
      </c>
      <c r="G60" s="60" t="e">
        <f t="shared" si="23"/>
        <v>#DIV/0!</v>
      </c>
      <c r="H60" s="60" t="e">
        <f t="shared" si="23"/>
        <v>#DIV/0!</v>
      </c>
      <c r="I60" s="60" t="e">
        <f t="shared" si="23"/>
        <v>#DIV/0!</v>
      </c>
      <c r="J60" s="60" t="e">
        <f t="shared" si="23"/>
        <v>#DIV/0!</v>
      </c>
      <c r="K60" s="60" t="e">
        <f t="shared" si="23"/>
        <v>#DIV/0!</v>
      </c>
      <c r="L60" s="52" t="e">
        <f t="shared" si="16"/>
        <v>#DIV/0!</v>
      </c>
    </row>
    <row r="61" spans="1:12" s="70" customFormat="1" ht="15.75" thickBot="1" x14ac:dyDescent="0.3">
      <c r="A61" s="30"/>
      <c r="B61" s="13"/>
      <c r="C61" s="13"/>
      <c r="D61" s="13"/>
      <c r="E61" s="13"/>
      <c r="F61" s="13"/>
      <c r="G61" s="13"/>
      <c r="H61" s="13"/>
      <c r="I61" s="13"/>
      <c r="J61" s="13"/>
      <c r="K61" s="13"/>
      <c r="L61" s="9"/>
    </row>
    <row r="62" spans="1:12" s="70" customFormat="1" x14ac:dyDescent="0.25">
      <c r="A62" s="10" t="s">
        <v>49</v>
      </c>
      <c r="B62" s="14"/>
      <c r="C62" s="14"/>
      <c r="D62" s="14"/>
      <c r="E62" s="14"/>
      <c r="F62" s="14"/>
      <c r="G62" s="14"/>
      <c r="H62" s="14"/>
      <c r="I62" s="14"/>
      <c r="J62" s="14"/>
      <c r="K62" s="14"/>
      <c r="L62" s="11"/>
    </row>
    <row r="63" spans="1:12" s="70" customFormat="1" x14ac:dyDescent="0.25">
      <c r="A63" s="12" t="s">
        <v>24</v>
      </c>
      <c r="B63" s="61">
        <f t="shared" ref="B63:K63" si="24">B36/B38*B18</f>
        <v>507.29848602896539</v>
      </c>
      <c r="C63" s="61" t="e">
        <f t="shared" si="24"/>
        <v>#DIV/0!</v>
      </c>
      <c r="D63" s="61" t="e">
        <f t="shared" si="24"/>
        <v>#DIV/0!</v>
      </c>
      <c r="E63" s="61" t="e">
        <f t="shared" si="24"/>
        <v>#DIV/0!</v>
      </c>
      <c r="F63" s="61" t="e">
        <f t="shared" si="24"/>
        <v>#DIV/0!</v>
      </c>
      <c r="G63" s="61" t="e">
        <f t="shared" si="24"/>
        <v>#DIV/0!</v>
      </c>
      <c r="H63" s="61" t="e">
        <f t="shared" si="24"/>
        <v>#DIV/0!</v>
      </c>
      <c r="I63" s="61" t="e">
        <f t="shared" si="24"/>
        <v>#DIV/0!</v>
      </c>
      <c r="J63" s="61" t="e">
        <f t="shared" si="24"/>
        <v>#DIV/0!</v>
      </c>
      <c r="K63" s="61" t="e">
        <f t="shared" si="24"/>
        <v>#DIV/0!</v>
      </c>
      <c r="L63" s="62" t="e">
        <f>SUM(B63:K63)</f>
        <v>#DIV/0!</v>
      </c>
    </row>
    <row r="64" spans="1:12" s="70" customFormat="1" ht="15.75" thickBot="1" x14ac:dyDescent="0.3">
      <c r="A64" s="12" t="s">
        <v>25</v>
      </c>
      <c r="B64" s="61">
        <f t="shared" ref="B64:K64" si="25">B37/B38*B18</f>
        <v>17547.204113971035</v>
      </c>
      <c r="C64" s="61" t="e">
        <f t="shared" si="25"/>
        <v>#DIV/0!</v>
      </c>
      <c r="D64" s="61" t="e">
        <f t="shared" si="25"/>
        <v>#DIV/0!</v>
      </c>
      <c r="E64" s="61" t="e">
        <f t="shared" si="25"/>
        <v>#DIV/0!</v>
      </c>
      <c r="F64" s="61" t="e">
        <f t="shared" si="25"/>
        <v>#DIV/0!</v>
      </c>
      <c r="G64" s="61" t="e">
        <f t="shared" si="25"/>
        <v>#DIV/0!</v>
      </c>
      <c r="H64" s="61" t="e">
        <f t="shared" si="25"/>
        <v>#DIV/0!</v>
      </c>
      <c r="I64" s="61" t="e">
        <f t="shared" si="25"/>
        <v>#DIV/0!</v>
      </c>
      <c r="J64" s="61" t="e">
        <f t="shared" si="25"/>
        <v>#DIV/0!</v>
      </c>
      <c r="K64" s="61" t="e">
        <f t="shared" si="25"/>
        <v>#DIV/0!</v>
      </c>
      <c r="L64" s="62" t="e">
        <f>SUM(B64:K64)</f>
        <v>#DIV/0!</v>
      </c>
    </row>
    <row r="65" spans="1:12" s="70" customFormat="1" ht="16.5" thickTop="1" thickBot="1" x14ac:dyDescent="0.3">
      <c r="A65" s="57" t="s">
        <v>30</v>
      </c>
      <c r="B65" s="58">
        <f t="shared" ref="B65:K65" si="26">SUM(B63:B64)</f>
        <v>18054.5026</v>
      </c>
      <c r="C65" s="58" t="e">
        <f t="shared" si="26"/>
        <v>#DIV/0!</v>
      </c>
      <c r="D65" s="58" t="e">
        <f t="shared" si="26"/>
        <v>#DIV/0!</v>
      </c>
      <c r="E65" s="58" t="e">
        <f t="shared" si="26"/>
        <v>#DIV/0!</v>
      </c>
      <c r="F65" s="58" t="e">
        <f t="shared" si="26"/>
        <v>#DIV/0!</v>
      </c>
      <c r="G65" s="58" t="e">
        <f t="shared" si="26"/>
        <v>#DIV/0!</v>
      </c>
      <c r="H65" s="58" t="e">
        <f t="shared" si="26"/>
        <v>#DIV/0!</v>
      </c>
      <c r="I65" s="58" t="e">
        <f t="shared" si="26"/>
        <v>#DIV/0!</v>
      </c>
      <c r="J65" s="58" t="e">
        <f t="shared" si="26"/>
        <v>#DIV/0!</v>
      </c>
      <c r="K65" s="58" t="e">
        <f t="shared" si="26"/>
        <v>#DIV/0!</v>
      </c>
      <c r="L65" s="49" t="e">
        <f>SUM(B65:K65)</f>
        <v>#DIV/0!</v>
      </c>
    </row>
    <row r="66" spans="1:12" s="70" customFormat="1" ht="15.75" thickBot="1" x14ac:dyDescent="0.3">
      <c r="A66" s="30"/>
      <c r="B66" s="13"/>
      <c r="C66" s="13"/>
      <c r="D66" s="13"/>
      <c r="E66" s="13"/>
      <c r="F66" s="13"/>
      <c r="G66" s="13"/>
      <c r="H66" s="13"/>
      <c r="I66" s="13"/>
      <c r="J66" s="13"/>
      <c r="K66" s="13"/>
      <c r="L66" s="9"/>
    </row>
    <row r="67" spans="1:12" s="70" customFormat="1" x14ac:dyDescent="0.25">
      <c r="A67" s="10" t="s">
        <v>50</v>
      </c>
      <c r="B67" s="14"/>
      <c r="C67" s="14"/>
      <c r="D67" s="14"/>
      <c r="E67" s="14"/>
      <c r="F67" s="14"/>
      <c r="G67" s="14"/>
      <c r="H67" s="14"/>
      <c r="I67" s="14"/>
      <c r="J67" s="14"/>
      <c r="K67" s="14"/>
      <c r="L67" s="11"/>
    </row>
    <row r="68" spans="1:12" s="70" customFormat="1" x14ac:dyDescent="0.25">
      <c r="A68" s="12" t="s">
        <v>12</v>
      </c>
      <c r="B68" s="61">
        <f t="shared" ref="B68:K68" si="27">B21/B23*B18</f>
        <v>8828.7942533821861</v>
      </c>
      <c r="C68" s="61" t="e">
        <f t="shared" si="27"/>
        <v>#DIV/0!</v>
      </c>
      <c r="D68" s="61" t="e">
        <f t="shared" si="27"/>
        <v>#DIV/0!</v>
      </c>
      <c r="E68" s="61" t="e">
        <f t="shared" si="27"/>
        <v>#DIV/0!</v>
      </c>
      <c r="F68" s="61" t="e">
        <f t="shared" si="27"/>
        <v>#DIV/0!</v>
      </c>
      <c r="G68" s="61" t="e">
        <f t="shared" si="27"/>
        <v>#DIV/0!</v>
      </c>
      <c r="H68" s="61" t="e">
        <f t="shared" si="27"/>
        <v>#DIV/0!</v>
      </c>
      <c r="I68" s="61" t="e">
        <f t="shared" si="27"/>
        <v>#DIV/0!</v>
      </c>
      <c r="J68" s="61" t="e">
        <f t="shared" si="27"/>
        <v>#DIV/0!</v>
      </c>
      <c r="K68" s="61" t="e">
        <f t="shared" si="27"/>
        <v>#DIV/0!</v>
      </c>
      <c r="L68" s="62" t="e">
        <f>SUM(B68:K68)</f>
        <v>#DIV/0!</v>
      </c>
    </row>
    <row r="69" spans="1:12" s="70" customFormat="1" ht="15.75" thickBot="1" x14ac:dyDescent="0.3">
      <c r="A69" s="12" t="s">
        <v>13</v>
      </c>
      <c r="B69" s="61">
        <f t="shared" ref="B69:K69" si="28">B22/B23*B18</f>
        <v>9225.7083466178137</v>
      </c>
      <c r="C69" s="61" t="e">
        <f t="shared" si="28"/>
        <v>#DIV/0!</v>
      </c>
      <c r="D69" s="61" t="e">
        <f t="shared" si="28"/>
        <v>#DIV/0!</v>
      </c>
      <c r="E69" s="61" t="e">
        <f t="shared" si="28"/>
        <v>#DIV/0!</v>
      </c>
      <c r="F69" s="61" t="e">
        <f t="shared" si="28"/>
        <v>#DIV/0!</v>
      </c>
      <c r="G69" s="61" t="e">
        <f t="shared" si="28"/>
        <v>#DIV/0!</v>
      </c>
      <c r="H69" s="61" t="e">
        <f t="shared" si="28"/>
        <v>#DIV/0!</v>
      </c>
      <c r="I69" s="61" t="e">
        <f t="shared" si="28"/>
        <v>#DIV/0!</v>
      </c>
      <c r="J69" s="61" t="e">
        <f t="shared" si="28"/>
        <v>#DIV/0!</v>
      </c>
      <c r="K69" s="61" t="e">
        <f t="shared" si="28"/>
        <v>#DIV/0!</v>
      </c>
      <c r="L69" s="62" t="e">
        <f>SUM(B69:K69)</f>
        <v>#DIV/0!</v>
      </c>
    </row>
    <row r="70" spans="1:12" s="70" customFormat="1" ht="16.5" thickTop="1" thickBot="1" x14ac:dyDescent="0.3">
      <c r="A70" s="57" t="s">
        <v>30</v>
      </c>
      <c r="B70" s="58">
        <f t="shared" ref="B70:K70" si="29">SUM(B68:B69)</f>
        <v>18054.5026</v>
      </c>
      <c r="C70" s="58" t="e">
        <f t="shared" si="29"/>
        <v>#DIV/0!</v>
      </c>
      <c r="D70" s="58" t="e">
        <f t="shared" si="29"/>
        <v>#DIV/0!</v>
      </c>
      <c r="E70" s="58" t="e">
        <f t="shared" si="29"/>
        <v>#DIV/0!</v>
      </c>
      <c r="F70" s="58" t="e">
        <f t="shared" si="29"/>
        <v>#DIV/0!</v>
      </c>
      <c r="G70" s="58" t="e">
        <f t="shared" si="29"/>
        <v>#DIV/0!</v>
      </c>
      <c r="H70" s="58" t="e">
        <f t="shared" si="29"/>
        <v>#DIV/0!</v>
      </c>
      <c r="I70" s="58" t="e">
        <f t="shared" si="29"/>
        <v>#DIV/0!</v>
      </c>
      <c r="J70" s="58" t="e">
        <f t="shared" si="29"/>
        <v>#DIV/0!</v>
      </c>
      <c r="K70" s="58" t="e">
        <f t="shared" si="29"/>
        <v>#DIV/0!</v>
      </c>
      <c r="L70" s="49" t="e">
        <f>SUM(B70:K70)</f>
        <v>#DIV/0!</v>
      </c>
    </row>
    <row r="71" spans="1:12" x14ac:dyDescent="0.25">
      <c r="B71" s="32"/>
    </row>
  </sheetData>
  <mergeCells count="1">
    <mergeCell ref="A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0"/>
  <sheetViews>
    <sheetView topLeftCell="A27" workbookViewId="0">
      <selection activeCell="R45" sqref="R45"/>
    </sheetView>
  </sheetViews>
  <sheetFormatPr defaultColWidth="9.140625" defaultRowHeight="15" x14ac:dyDescent="0.25"/>
  <cols>
    <col min="1" max="1" width="44.85546875" style="17" customWidth="1"/>
    <col min="2" max="2" width="12.85546875" style="15" customWidth="1"/>
    <col min="3" max="11" width="11.140625" style="15" customWidth="1"/>
    <col min="12" max="12" width="13.5703125" style="16" customWidth="1"/>
    <col min="13" max="16384" width="9.140625" style="17"/>
  </cols>
  <sheetData>
    <row r="1" spans="1:12" ht="57.75" customHeight="1" x14ac:dyDescent="0.3">
      <c r="A1" s="97" t="s">
        <v>57</v>
      </c>
      <c r="B1" s="97"/>
      <c r="C1" s="97"/>
      <c r="D1" s="97"/>
      <c r="E1" s="97"/>
      <c r="F1" s="97"/>
      <c r="G1" s="97"/>
      <c r="H1" s="97"/>
      <c r="I1" s="97"/>
      <c r="J1" s="97"/>
      <c r="K1" s="97"/>
      <c r="L1" s="97"/>
    </row>
    <row r="2" spans="1:12" ht="20.25" customHeight="1" x14ac:dyDescent="0.25">
      <c r="A2" s="37" t="s">
        <v>60</v>
      </c>
      <c r="B2" s="38"/>
      <c r="C2" s="38"/>
      <c r="D2" s="38"/>
      <c r="E2" s="38"/>
      <c r="F2" s="38"/>
      <c r="G2" s="38"/>
      <c r="H2" s="38"/>
      <c r="I2" s="38"/>
      <c r="J2" s="38"/>
      <c r="K2" s="38"/>
      <c r="L2" s="19"/>
    </row>
    <row r="3" spans="1:12" ht="20.25" customHeight="1" x14ac:dyDescent="0.25">
      <c r="A3" s="37" t="s">
        <v>6</v>
      </c>
      <c r="B3" s="38"/>
      <c r="C3" s="38"/>
      <c r="D3" s="38"/>
      <c r="E3" s="38"/>
      <c r="F3" s="38"/>
      <c r="G3" s="38"/>
      <c r="H3" s="38"/>
      <c r="I3" s="38"/>
      <c r="J3" s="38"/>
      <c r="K3" s="38"/>
      <c r="L3" s="19"/>
    </row>
    <row r="4" spans="1:12" ht="20.25" customHeight="1" thickBot="1" x14ac:dyDescent="0.3">
      <c r="A4" s="42" t="s">
        <v>7</v>
      </c>
      <c r="B4" s="43"/>
      <c r="C4" s="43"/>
      <c r="D4" s="43"/>
      <c r="E4" s="43"/>
      <c r="F4" s="43"/>
      <c r="G4" s="43"/>
      <c r="H4" s="43"/>
      <c r="I4" s="43"/>
      <c r="J4" s="43"/>
      <c r="K4" s="43"/>
      <c r="L4" s="79"/>
    </row>
    <row r="5" spans="1:12" ht="20.25" customHeight="1" x14ac:dyDescent="0.25">
      <c r="A5" s="37" t="s">
        <v>52</v>
      </c>
      <c r="B5" s="94"/>
      <c r="C5" s="38"/>
      <c r="D5" s="38"/>
      <c r="E5" s="38"/>
      <c r="F5" s="38"/>
      <c r="G5" s="38"/>
      <c r="H5" s="38"/>
      <c r="I5" s="38"/>
      <c r="J5" s="38"/>
      <c r="K5" s="38"/>
      <c r="L5" s="19"/>
    </row>
    <row r="6" spans="1:12" ht="20.25" customHeight="1" x14ac:dyDescent="0.25">
      <c r="A6" s="37" t="s">
        <v>53</v>
      </c>
      <c r="B6" s="38"/>
      <c r="C6" s="38"/>
      <c r="D6" s="38"/>
      <c r="E6" s="38"/>
      <c r="F6" s="38"/>
      <c r="G6" s="38"/>
      <c r="H6" s="38"/>
      <c r="I6" s="38"/>
      <c r="J6" s="38"/>
      <c r="K6" s="38"/>
      <c r="L6" s="19"/>
    </row>
    <row r="7" spans="1:12" ht="20.25" customHeight="1" thickBot="1" x14ac:dyDescent="0.3">
      <c r="A7" s="37"/>
      <c r="B7" s="44"/>
      <c r="C7" s="44"/>
      <c r="D7" s="44"/>
      <c r="E7" s="44"/>
      <c r="F7" s="44"/>
      <c r="G7" s="44"/>
      <c r="H7" s="44"/>
      <c r="I7" s="44"/>
      <c r="J7" s="44"/>
      <c r="K7" s="44"/>
      <c r="L7" s="19"/>
    </row>
    <row r="8" spans="1:12" ht="20.25" customHeight="1" x14ac:dyDescent="0.25">
      <c r="A8" s="59" t="s">
        <v>8</v>
      </c>
      <c r="B8" s="54"/>
      <c r="C8" s="54"/>
      <c r="D8" s="54"/>
      <c r="E8" s="54"/>
      <c r="F8" s="54"/>
      <c r="G8" s="54"/>
      <c r="H8" s="54"/>
      <c r="I8" s="54"/>
      <c r="J8" s="54"/>
      <c r="K8" s="54"/>
      <c r="L8" s="11" t="s">
        <v>9</v>
      </c>
    </row>
    <row r="9" spans="1:12" s="20" customFormat="1" x14ac:dyDescent="0.25">
      <c r="A9" s="78" t="s">
        <v>67</v>
      </c>
      <c r="B9" s="39"/>
      <c r="C9" s="39"/>
      <c r="D9" s="39"/>
      <c r="E9" s="39"/>
      <c r="F9" s="39"/>
      <c r="G9" s="39"/>
      <c r="H9" s="40"/>
      <c r="I9" s="39"/>
      <c r="J9" s="39"/>
      <c r="K9" s="39"/>
      <c r="L9" s="9">
        <f t="shared" ref="L9:L18" si="0">SUM(B9:K9)</f>
        <v>0</v>
      </c>
    </row>
    <row r="10" spans="1:12" s="20" customFormat="1" x14ac:dyDescent="0.25">
      <c r="A10" s="78" t="s">
        <v>65</v>
      </c>
      <c r="B10" s="39"/>
      <c r="C10" s="39"/>
      <c r="D10" s="39"/>
      <c r="E10" s="39"/>
      <c r="F10" s="39"/>
      <c r="G10" s="39"/>
      <c r="H10" s="40"/>
      <c r="I10" s="39"/>
      <c r="J10" s="39"/>
      <c r="K10" s="39"/>
      <c r="L10" s="9">
        <f t="shared" si="0"/>
        <v>0</v>
      </c>
    </row>
    <row r="11" spans="1:12" s="20" customFormat="1" x14ac:dyDescent="0.25">
      <c r="A11" s="78" t="s">
        <v>66</v>
      </c>
      <c r="B11" s="39"/>
      <c r="C11" s="39"/>
      <c r="D11" s="39"/>
      <c r="E11" s="39"/>
      <c r="F11" s="39"/>
      <c r="G11" s="39"/>
      <c r="H11" s="40"/>
      <c r="I11" s="39"/>
      <c r="J11" s="39"/>
      <c r="K11" s="39"/>
      <c r="L11" s="9">
        <f t="shared" si="0"/>
        <v>0</v>
      </c>
    </row>
    <row r="12" spans="1:12" s="20" customFormat="1" x14ac:dyDescent="0.25">
      <c r="A12" s="78" t="s">
        <v>68</v>
      </c>
      <c r="B12" s="39"/>
      <c r="C12" s="39"/>
      <c r="D12" s="39"/>
      <c r="E12" s="39"/>
      <c r="F12" s="39"/>
      <c r="G12" s="39"/>
      <c r="H12" s="40"/>
      <c r="I12" s="39"/>
      <c r="J12" s="39"/>
      <c r="K12" s="39"/>
      <c r="L12" s="9">
        <f t="shared" si="0"/>
        <v>0</v>
      </c>
    </row>
    <row r="13" spans="1:12" s="20" customFormat="1" x14ac:dyDescent="0.25">
      <c r="A13" s="78" t="s">
        <v>69</v>
      </c>
      <c r="B13" s="39"/>
      <c r="C13" s="39"/>
      <c r="D13" s="39"/>
      <c r="E13" s="39"/>
      <c r="F13" s="39"/>
      <c r="G13" s="39"/>
      <c r="H13" s="40"/>
      <c r="I13" s="39"/>
      <c r="J13" s="39"/>
      <c r="K13" s="39"/>
      <c r="L13" s="9">
        <f t="shared" si="0"/>
        <v>0</v>
      </c>
    </row>
    <row r="14" spans="1:12" s="20" customFormat="1" x14ac:dyDescent="0.25">
      <c r="A14" s="78" t="s">
        <v>70</v>
      </c>
      <c r="B14" s="39"/>
      <c r="C14" s="39"/>
      <c r="D14" s="39"/>
      <c r="E14" s="39"/>
      <c r="F14" s="39"/>
      <c r="G14" s="39"/>
      <c r="H14" s="40"/>
      <c r="I14" s="39"/>
      <c r="J14" s="39"/>
      <c r="K14" s="39"/>
      <c r="L14" s="9">
        <f t="shared" si="0"/>
        <v>0</v>
      </c>
    </row>
    <row r="15" spans="1:12" s="20" customFormat="1" x14ac:dyDescent="0.25">
      <c r="A15" s="78" t="s">
        <v>71</v>
      </c>
      <c r="B15" s="39"/>
      <c r="C15" s="39"/>
      <c r="D15" s="39"/>
      <c r="E15" s="39"/>
      <c r="F15" s="39"/>
      <c r="G15" s="39"/>
      <c r="H15" s="40"/>
      <c r="I15" s="39"/>
      <c r="J15" s="39"/>
      <c r="K15" s="39"/>
      <c r="L15" s="9">
        <f t="shared" si="0"/>
        <v>0</v>
      </c>
    </row>
    <row r="16" spans="1:12" s="20" customFormat="1" x14ac:dyDescent="0.25">
      <c r="A16" s="78" t="s">
        <v>72</v>
      </c>
      <c r="B16" s="39"/>
      <c r="C16" s="39"/>
      <c r="D16" s="39"/>
      <c r="E16" s="39"/>
      <c r="F16" s="39"/>
      <c r="G16" s="39"/>
      <c r="H16" s="40"/>
      <c r="I16" s="39"/>
      <c r="J16" s="39"/>
      <c r="K16" s="39"/>
      <c r="L16" s="9">
        <f t="shared" si="0"/>
        <v>0</v>
      </c>
    </row>
    <row r="17" spans="1:12" s="20" customFormat="1" x14ac:dyDescent="0.25">
      <c r="A17" s="78" t="s">
        <v>73</v>
      </c>
      <c r="B17" s="39"/>
      <c r="C17" s="39"/>
      <c r="D17" s="39"/>
      <c r="E17" s="39"/>
      <c r="F17" s="39"/>
      <c r="G17" s="39"/>
      <c r="H17" s="40"/>
      <c r="I17" s="39"/>
      <c r="J17" s="39"/>
      <c r="K17" s="39"/>
      <c r="L17" s="9">
        <f t="shared" si="0"/>
        <v>0</v>
      </c>
    </row>
    <row r="18" spans="1:12" s="20" customFormat="1" ht="15.75" thickBot="1" x14ac:dyDescent="0.3">
      <c r="A18" s="78" t="s">
        <v>74</v>
      </c>
      <c r="B18" s="39"/>
      <c r="C18" s="39"/>
      <c r="D18" s="39"/>
      <c r="E18" s="39"/>
      <c r="F18" s="39"/>
      <c r="G18" s="39"/>
      <c r="H18" s="39"/>
      <c r="I18" s="39"/>
      <c r="J18" s="39"/>
      <c r="K18" s="39"/>
      <c r="L18" s="9">
        <f t="shared" si="0"/>
        <v>0</v>
      </c>
    </row>
    <row r="19" spans="1:12" s="21" customFormat="1" ht="21.75" customHeight="1" thickTop="1" thickBot="1" x14ac:dyDescent="0.3">
      <c r="A19" s="63" t="s">
        <v>54</v>
      </c>
      <c r="B19" s="64">
        <f>(B9*0.4)+SUM(B10:B18)</f>
        <v>0</v>
      </c>
      <c r="C19" s="64" t="e">
        <f>((0.6*#REF!*0.227)+(C9*0.6*0.227)+(0.348*C9*0.4)+(C10*0.348)+(C11*0.2*0.348)+(C11*0.8*0.383)+(SUM(C12:C18)*0.383))</f>
        <v>#REF!</v>
      </c>
      <c r="D19" s="64" t="e">
        <f>((0.6*#REF!*0.227)+(D9*0.6*0.227)+(0.348*D9*0.4)+(D10*0.348)+(D11*0.2*0.348)+(D11*0.8*0.383)+(SUM(D12:D18)*0.383))</f>
        <v>#REF!</v>
      </c>
      <c r="E19" s="64" t="e">
        <f>((0.6*#REF!*0.227)+(E9*0.6*0.227)+(0.348*E9*0.4)+(E10*0.348)+(E11*0.2*0.348)+(E11*0.8*0.383)+(SUM(E12:E18)*0.383))</f>
        <v>#REF!</v>
      </c>
      <c r="F19" s="64" t="e">
        <f>((0.6*#REF!*0.227)+(F9*0.6*0.227)+(0.348*F9*0.4)+(F10*0.348)+(F11*0.2*0.348)+(F11*0.8*0.383)+(SUM(F12:F18)*0.383))</f>
        <v>#REF!</v>
      </c>
      <c r="G19" s="64" t="e">
        <f>((0.6*#REF!*0.227)+(G9*0.6*0.227)+(0.348*G9*0.4)+(G10*0.348)+(G11*0.2*0.348)+(G11*0.8*0.383)+(SUM(G12:G18)*0.383))</f>
        <v>#REF!</v>
      </c>
      <c r="H19" s="64" t="e">
        <f>((0.6*#REF!*0.227)+(H9*0.6*0.227)+(0.348*H9*0.4)+(H10*0.348)+(H11*0.2*0.348)+(H11*0.8*0.383)+(SUM(H12:H18)*0.383))</f>
        <v>#REF!</v>
      </c>
      <c r="I19" s="64" t="e">
        <f>((0.6*#REF!*0.227)+(I9*0.6*0.227)+(0.348*I9*0.4)+(I10*0.348)+(I11*0.2*0.348)+(I11*0.8*0.383)+(SUM(I12:I18)*0.383))</f>
        <v>#REF!</v>
      </c>
      <c r="J19" s="64" t="e">
        <f>((0.6*#REF!*0.227)+(J9*0.6*0.227)+(0.348*J9*0.4)+(J10*0.348)+(J11*0.2*0.348)+(J11*0.8*0.383)+(SUM(J12:J18)*0.383))</f>
        <v>#REF!</v>
      </c>
      <c r="K19" s="64" t="e">
        <f>((0.6*#REF!*0.227)+(K9*0.6*0.227)+(0.348*K9*0.4)+(K10*0.348)+(K11*0.2*0.348)+(K11*0.8*0.383)+(SUM(K12:K18)*0.383))</f>
        <v>#REF!</v>
      </c>
      <c r="L19" s="52" t="e">
        <f>SUM(B19:K19)</f>
        <v>#REF!</v>
      </c>
    </row>
    <row r="20" spans="1:12" ht="15.75" thickBot="1" x14ac:dyDescent="0.3">
      <c r="A20" s="1"/>
      <c r="L20" s="19"/>
    </row>
    <row r="21" spans="1:12" s="22" customFormat="1" x14ac:dyDescent="0.25">
      <c r="A21" s="5" t="s">
        <v>11</v>
      </c>
      <c r="B21" s="6"/>
      <c r="C21" s="6"/>
      <c r="D21" s="6"/>
      <c r="E21" s="6"/>
      <c r="F21" s="6"/>
      <c r="G21" s="6"/>
      <c r="H21" s="6"/>
      <c r="I21" s="6"/>
      <c r="J21" s="6"/>
      <c r="K21" s="6"/>
      <c r="L21" s="7"/>
    </row>
    <row r="22" spans="1:12" s="22" customFormat="1" x14ac:dyDescent="0.25">
      <c r="A22" s="8" t="s">
        <v>12</v>
      </c>
      <c r="B22" s="41"/>
      <c r="C22" s="41"/>
      <c r="D22" s="41"/>
      <c r="E22" s="41"/>
      <c r="F22" s="41"/>
      <c r="G22" s="41"/>
      <c r="H22" s="41"/>
      <c r="I22" s="41"/>
      <c r="J22" s="41"/>
      <c r="K22" s="41"/>
      <c r="L22" s="9">
        <f>SUM(B22:K22)</f>
        <v>0</v>
      </c>
    </row>
    <row r="23" spans="1:12" s="22" customFormat="1" ht="15.75" thickBot="1" x14ac:dyDescent="0.3">
      <c r="A23" s="8" t="s">
        <v>13</v>
      </c>
      <c r="B23" s="41"/>
      <c r="C23" s="41"/>
      <c r="D23" s="41"/>
      <c r="E23" s="41"/>
      <c r="F23" s="41"/>
      <c r="G23" s="41"/>
      <c r="H23" s="41"/>
      <c r="I23" s="41"/>
      <c r="J23" s="41"/>
      <c r="K23" s="41"/>
      <c r="L23" s="9">
        <f>SUM(B23:K23)</f>
        <v>0</v>
      </c>
    </row>
    <row r="24" spans="1:12" s="66" customFormat="1" ht="16.5" thickTop="1" thickBot="1" x14ac:dyDescent="0.3">
      <c r="A24" s="65" t="s">
        <v>14</v>
      </c>
      <c r="B24" s="48">
        <f t="shared" ref="B24:K24" si="1">SUM(B22:B23)</f>
        <v>0</v>
      </c>
      <c r="C24" s="48">
        <f t="shared" si="1"/>
        <v>0</v>
      </c>
      <c r="D24" s="48">
        <f t="shared" si="1"/>
        <v>0</v>
      </c>
      <c r="E24" s="48">
        <f t="shared" si="1"/>
        <v>0</v>
      </c>
      <c r="F24" s="48">
        <f t="shared" si="1"/>
        <v>0</v>
      </c>
      <c r="G24" s="48">
        <f t="shared" si="1"/>
        <v>0</v>
      </c>
      <c r="H24" s="48">
        <f t="shared" si="1"/>
        <v>0</v>
      </c>
      <c r="I24" s="48">
        <f t="shared" si="1"/>
        <v>0</v>
      </c>
      <c r="J24" s="48">
        <f t="shared" si="1"/>
        <v>0</v>
      </c>
      <c r="K24" s="48">
        <f t="shared" si="1"/>
        <v>0</v>
      </c>
      <c r="L24" s="49">
        <f>SUM(B24:K24)</f>
        <v>0</v>
      </c>
    </row>
    <row r="25" spans="1:12" ht="15.75" thickBot="1" x14ac:dyDescent="0.3">
      <c r="A25" s="1"/>
      <c r="L25" s="19"/>
    </row>
    <row r="26" spans="1:12" s="22" customFormat="1" x14ac:dyDescent="0.25">
      <c r="A26" s="5" t="s">
        <v>15</v>
      </c>
      <c r="B26" s="6"/>
      <c r="C26" s="6"/>
      <c r="D26" s="6"/>
      <c r="E26" s="6"/>
      <c r="F26" s="6"/>
      <c r="G26" s="6"/>
      <c r="H26" s="6"/>
      <c r="I26" s="6"/>
      <c r="J26" s="6"/>
      <c r="K26" s="6"/>
      <c r="L26" s="7"/>
    </row>
    <row r="27" spans="1:12" s="22" customFormat="1" x14ac:dyDescent="0.25">
      <c r="A27" s="8" t="s">
        <v>16</v>
      </c>
      <c r="B27" s="41"/>
      <c r="C27" s="41"/>
      <c r="D27" s="41"/>
      <c r="E27" s="41"/>
      <c r="F27" s="41"/>
      <c r="G27" s="41"/>
      <c r="H27" s="41"/>
      <c r="I27" s="41"/>
      <c r="J27" s="41"/>
      <c r="K27" s="41"/>
      <c r="L27" s="9">
        <f>SUM(B27:K27)</f>
        <v>0</v>
      </c>
    </row>
    <row r="28" spans="1:12" s="22" customFormat="1" x14ac:dyDescent="0.25">
      <c r="A28" s="8" t="s">
        <v>17</v>
      </c>
      <c r="B28" s="41"/>
      <c r="C28" s="41"/>
      <c r="D28" s="41"/>
      <c r="E28" s="41"/>
      <c r="F28" s="41"/>
      <c r="G28" s="41"/>
      <c r="H28" s="41"/>
      <c r="I28" s="41"/>
      <c r="J28" s="41"/>
      <c r="K28" s="41"/>
      <c r="L28" s="9">
        <f>SUM(B28:K28)</f>
        <v>0</v>
      </c>
    </row>
    <row r="29" spans="1:12" s="22" customFormat="1" x14ac:dyDescent="0.25">
      <c r="A29" s="8" t="s">
        <v>18</v>
      </c>
      <c r="B29" s="41"/>
      <c r="C29" s="41"/>
      <c r="D29" s="41"/>
      <c r="E29" s="41"/>
      <c r="F29" s="41"/>
      <c r="G29" s="41"/>
      <c r="H29" s="41"/>
      <c r="I29" s="41"/>
      <c r="J29" s="41"/>
      <c r="K29" s="41"/>
      <c r="L29" s="9">
        <f t="shared" ref="L29:L34" si="2">SUM(B29:K29)</f>
        <v>0</v>
      </c>
    </row>
    <row r="30" spans="1:12" s="22" customFormat="1" x14ac:dyDescent="0.25">
      <c r="A30" s="8" t="s">
        <v>19</v>
      </c>
      <c r="B30" s="41"/>
      <c r="C30" s="41"/>
      <c r="D30" s="41"/>
      <c r="E30" s="41"/>
      <c r="F30" s="41"/>
      <c r="G30" s="41"/>
      <c r="H30" s="41"/>
      <c r="I30" s="41"/>
      <c r="J30" s="41"/>
      <c r="K30" s="41"/>
      <c r="L30" s="9">
        <f t="shared" si="2"/>
        <v>0</v>
      </c>
    </row>
    <row r="31" spans="1:12" s="22" customFormat="1" ht="18.75" customHeight="1" x14ac:dyDescent="0.25">
      <c r="A31" s="8" t="s">
        <v>20</v>
      </c>
      <c r="B31" s="41"/>
      <c r="C31" s="41"/>
      <c r="D31" s="41"/>
      <c r="E31" s="41"/>
      <c r="F31" s="41"/>
      <c r="G31" s="41"/>
      <c r="H31" s="41"/>
      <c r="I31" s="41"/>
      <c r="J31" s="41"/>
      <c r="K31" s="41"/>
      <c r="L31" s="9">
        <f t="shared" si="2"/>
        <v>0</v>
      </c>
    </row>
    <row r="32" spans="1:12" s="22" customFormat="1" x14ac:dyDescent="0.25">
      <c r="A32" s="8" t="s">
        <v>21</v>
      </c>
      <c r="B32" s="41"/>
      <c r="C32" s="41"/>
      <c r="D32" s="41"/>
      <c r="E32" s="41"/>
      <c r="F32" s="41"/>
      <c r="G32" s="41"/>
      <c r="H32" s="41"/>
      <c r="I32" s="41"/>
      <c r="J32" s="41"/>
      <c r="K32" s="41"/>
      <c r="L32" s="9">
        <f>SUM(B32:K32)</f>
        <v>0</v>
      </c>
    </row>
    <row r="33" spans="1:12" s="22" customFormat="1" ht="15.75" thickBot="1" x14ac:dyDescent="0.3">
      <c r="A33" s="8" t="s">
        <v>22</v>
      </c>
      <c r="B33" s="41"/>
      <c r="C33" s="41"/>
      <c r="D33" s="41"/>
      <c r="E33" s="41"/>
      <c r="F33" s="41"/>
      <c r="G33" s="41"/>
      <c r="H33" s="41"/>
      <c r="I33" s="41"/>
      <c r="J33" s="41"/>
      <c r="K33" s="41"/>
      <c r="L33" s="9">
        <f t="shared" si="2"/>
        <v>0</v>
      </c>
    </row>
    <row r="34" spans="1:12" s="22" customFormat="1" ht="16.5" thickTop="1" thickBot="1" x14ac:dyDescent="0.3">
      <c r="A34" s="47" t="s">
        <v>14</v>
      </c>
      <c r="B34" s="48">
        <f>SUM(B27:B33)</f>
        <v>0</v>
      </c>
      <c r="C34" s="48">
        <f t="shared" ref="C34:K34" si="3">SUM(C27:C33)</f>
        <v>0</v>
      </c>
      <c r="D34" s="48">
        <f t="shared" si="3"/>
        <v>0</v>
      </c>
      <c r="E34" s="48">
        <f t="shared" si="3"/>
        <v>0</v>
      </c>
      <c r="F34" s="48">
        <f t="shared" si="3"/>
        <v>0</v>
      </c>
      <c r="G34" s="48">
        <f t="shared" si="3"/>
        <v>0</v>
      </c>
      <c r="H34" s="48">
        <f t="shared" si="3"/>
        <v>0</v>
      </c>
      <c r="I34" s="48">
        <f t="shared" si="3"/>
        <v>0</v>
      </c>
      <c r="J34" s="48">
        <f t="shared" si="3"/>
        <v>0</v>
      </c>
      <c r="K34" s="48">
        <f t="shared" si="3"/>
        <v>0</v>
      </c>
      <c r="L34" s="49">
        <f t="shared" si="2"/>
        <v>0</v>
      </c>
    </row>
    <row r="35" spans="1:12" s="22" customFormat="1" ht="15.75" thickBot="1" x14ac:dyDescent="0.3">
      <c r="A35" s="23"/>
      <c r="B35" s="24"/>
      <c r="C35" s="24"/>
      <c r="D35" s="24"/>
      <c r="E35" s="24"/>
      <c r="F35" s="24"/>
      <c r="G35" s="24"/>
      <c r="H35" s="24"/>
      <c r="I35" s="24"/>
      <c r="J35" s="24"/>
      <c r="K35" s="24"/>
      <c r="L35" s="9"/>
    </row>
    <row r="36" spans="1:12" s="22" customFormat="1" x14ac:dyDescent="0.25">
      <c r="A36" s="5" t="s">
        <v>23</v>
      </c>
      <c r="B36" s="6"/>
      <c r="C36" s="6"/>
      <c r="D36" s="6"/>
      <c r="E36" s="6"/>
      <c r="F36" s="6"/>
      <c r="G36" s="6"/>
      <c r="H36" s="6"/>
      <c r="I36" s="6"/>
      <c r="J36" s="6"/>
      <c r="K36" s="6"/>
      <c r="L36" s="7"/>
    </row>
    <row r="37" spans="1:12" s="22" customFormat="1" x14ac:dyDescent="0.25">
      <c r="A37" s="8" t="s">
        <v>24</v>
      </c>
      <c r="B37" s="41"/>
      <c r="C37" s="41"/>
      <c r="D37" s="41"/>
      <c r="E37" s="41"/>
      <c r="F37" s="41"/>
      <c r="G37" s="41"/>
      <c r="H37" s="41"/>
      <c r="I37" s="41"/>
      <c r="J37" s="41"/>
      <c r="K37" s="41"/>
      <c r="L37" s="9">
        <f>SUM(B37:K37)</f>
        <v>0</v>
      </c>
    </row>
    <row r="38" spans="1:12" s="22" customFormat="1" ht="15.75" thickBot="1" x14ac:dyDescent="0.3">
      <c r="A38" s="8" t="s">
        <v>25</v>
      </c>
      <c r="B38" s="41"/>
      <c r="C38" s="41"/>
      <c r="D38" s="41"/>
      <c r="E38" s="41"/>
      <c r="F38" s="41"/>
      <c r="G38" s="41"/>
      <c r="H38" s="41"/>
      <c r="I38" s="41"/>
      <c r="J38" s="41"/>
      <c r="K38" s="41"/>
      <c r="L38" s="9">
        <f>SUM(B38:K38)</f>
        <v>0</v>
      </c>
    </row>
    <row r="39" spans="1:12" s="22" customFormat="1" ht="16.5" thickTop="1" thickBot="1" x14ac:dyDescent="0.3">
      <c r="A39" s="47" t="s">
        <v>14</v>
      </c>
      <c r="B39" s="48">
        <f t="shared" ref="B39:K39" si="4">SUM(B37:B38)</f>
        <v>0</v>
      </c>
      <c r="C39" s="48">
        <f t="shared" si="4"/>
        <v>0</v>
      </c>
      <c r="D39" s="48">
        <f t="shared" si="4"/>
        <v>0</v>
      </c>
      <c r="E39" s="48">
        <f t="shared" si="4"/>
        <v>0</v>
      </c>
      <c r="F39" s="48">
        <f t="shared" si="4"/>
        <v>0</v>
      </c>
      <c r="G39" s="48">
        <f t="shared" si="4"/>
        <v>0</v>
      </c>
      <c r="H39" s="48">
        <f t="shared" si="4"/>
        <v>0</v>
      </c>
      <c r="I39" s="48">
        <f t="shared" si="4"/>
        <v>0</v>
      </c>
      <c r="J39" s="48">
        <f t="shared" si="4"/>
        <v>0</v>
      </c>
      <c r="K39" s="48">
        <f t="shared" si="4"/>
        <v>0</v>
      </c>
      <c r="L39" s="49">
        <f>SUM(B39:K39)</f>
        <v>0</v>
      </c>
    </row>
    <row r="40" spans="1:12" s="22" customFormat="1" x14ac:dyDescent="0.25">
      <c r="A40" s="23"/>
      <c r="B40" s="24"/>
      <c r="C40" s="24"/>
      <c r="D40" s="24"/>
      <c r="E40" s="24"/>
      <c r="F40" s="24"/>
      <c r="G40" s="24"/>
      <c r="H40" s="24"/>
      <c r="I40" s="24"/>
      <c r="J40" s="24"/>
      <c r="K40" s="24"/>
      <c r="L40" s="9"/>
    </row>
    <row r="41" spans="1:12" s="68" customFormat="1" ht="18.75" x14ac:dyDescent="0.3">
      <c r="A41" s="3" t="s">
        <v>26</v>
      </c>
      <c r="B41" s="67"/>
      <c r="C41" s="67"/>
      <c r="D41" s="67"/>
      <c r="E41" s="67"/>
      <c r="F41" s="67"/>
      <c r="G41" s="67"/>
      <c r="H41" s="67"/>
      <c r="I41" s="67"/>
      <c r="J41" s="67"/>
      <c r="K41" s="67"/>
      <c r="L41" s="25"/>
    </row>
    <row r="42" spans="1:12" s="70" customFormat="1" ht="15.75" thickBot="1" x14ac:dyDescent="0.3">
      <c r="A42" s="30"/>
      <c r="B42" s="13"/>
      <c r="C42" s="13"/>
      <c r="D42" s="13"/>
      <c r="E42" s="13"/>
      <c r="F42" s="13"/>
      <c r="G42" s="13"/>
      <c r="H42" s="13"/>
      <c r="I42" s="13"/>
      <c r="J42" s="13"/>
      <c r="K42" s="13"/>
      <c r="L42" s="9"/>
    </row>
    <row r="43" spans="1:12" s="1" customFormat="1" x14ac:dyDescent="0.25">
      <c r="A43" s="71" t="s">
        <v>61</v>
      </c>
      <c r="B43" s="72"/>
      <c r="C43" s="72"/>
      <c r="D43" s="72"/>
      <c r="E43" s="72"/>
      <c r="F43" s="72"/>
      <c r="G43" s="72"/>
      <c r="H43" s="72"/>
      <c r="I43" s="72"/>
      <c r="J43" s="72"/>
      <c r="K43" s="72"/>
      <c r="L43" s="11"/>
    </row>
    <row r="44" spans="1:12" s="1" customFormat="1" x14ac:dyDescent="0.25">
      <c r="A44" s="74" t="s">
        <v>29</v>
      </c>
      <c r="B44" s="61" t="e">
        <f>((B9*0.4)+(B10*0.2))/B19*B6</f>
        <v>#DIV/0!</v>
      </c>
      <c r="C44" s="61">
        <f t="shared" ref="C44:K44" si="5">((C9*0.4*0.348)+(C10*0.2*0.348))</f>
        <v>0</v>
      </c>
      <c r="D44" s="61">
        <f t="shared" si="5"/>
        <v>0</v>
      </c>
      <c r="E44" s="61">
        <f t="shared" si="5"/>
        <v>0</v>
      </c>
      <c r="F44" s="61">
        <f t="shared" si="5"/>
        <v>0</v>
      </c>
      <c r="G44" s="61">
        <f t="shared" si="5"/>
        <v>0</v>
      </c>
      <c r="H44" s="61">
        <f t="shared" si="5"/>
        <v>0</v>
      </c>
      <c r="I44" s="61">
        <f t="shared" si="5"/>
        <v>0</v>
      </c>
      <c r="J44" s="61">
        <f t="shared" si="5"/>
        <v>0</v>
      </c>
      <c r="K44" s="61">
        <f t="shared" si="5"/>
        <v>0</v>
      </c>
      <c r="L44" s="62" t="e">
        <f t="shared" ref="L44:L48" si="6">SUM(B44:K44)</f>
        <v>#DIV/0!</v>
      </c>
    </row>
    <row r="45" spans="1:12" s="1" customFormat="1" x14ac:dyDescent="0.25">
      <c r="A45" s="74" t="s">
        <v>44</v>
      </c>
      <c r="B45" s="61" t="e">
        <f>(B10*0.8)/B19*B6</f>
        <v>#DIV/0!</v>
      </c>
      <c r="C45" s="61">
        <f t="shared" ref="C45:K45" si="7">C10*0.8*0.348</f>
        <v>0</v>
      </c>
      <c r="D45" s="61">
        <f t="shared" si="7"/>
        <v>0</v>
      </c>
      <c r="E45" s="61">
        <f t="shared" si="7"/>
        <v>0</v>
      </c>
      <c r="F45" s="61">
        <f t="shared" si="7"/>
        <v>0</v>
      </c>
      <c r="G45" s="61">
        <f t="shared" si="7"/>
        <v>0</v>
      </c>
      <c r="H45" s="61">
        <f t="shared" si="7"/>
        <v>0</v>
      </c>
      <c r="I45" s="61">
        <f t="shared" si="7"/>
        <v>0</v>
      </c>
      <c r="J45" s="61">
        <f t="shared" si="7"/>
        <v>0</v>
      </c>
      <c r="K45" s="61">
        <f t="shared" si="7"/>
        <v>0</v>
      </c>
      <c r="L45" s="62" t="e">
        <f t="shared" si="6"/>
        <v>#DIV/0!</v>
      </c>
    </row>
    <row r="46" spans="1:12" s="1" customFormat="1" x14ac:dyDescent="0.25">
      <c r="A46" s="74" t="s">
        <v>45</v>
      </c>
      <c r="B46" s="61" t="e">
        <f>(B11+B12)/B19*B6</f>
        <v>#DIV/0!</v>
      </c>
      <c r="C46" s="61">
        <f t="shared" ref="C46:K46" si="8">(C11*0.2*0.348)+(C11*0.8*0.383)+(C12*0.383)</f>
        <v>0</v>
      </c>
      <c r="D46" s="61">
        <f t="shared" si="8"/>
        <v>0</v>
      </c>
      <c r="E46" s="61">
        <f t="shared" si="8"/>
        <v>0</v>
      </c>
      <c r="F46" s="61">
        <f t="shared" si="8"/>
        <v>0</v>
      </c>
      <c r="G46" s="61">
        <f t="shared" si="8"/>
        <v>0</v>
      </c>
      <c r="H46" s="61">
        <f t="shared" si="8"/>
        <v>0</v>
      </c>
      <c r="I46" s="61">
        <f t="shared" si="8"/>
        <v>0</v>
      </c>
      <c r="J46" s="61">
        <f t="shared" si="8"/>
        <v>0</v>
      </c>
      <c r="K46" s="61">
        <f t="shared" si="8"/>
        <v>0</v>
      </c>
      <c r="L46" s="62" t="e">
        <f t="shared" si="6"/>
        <v>#DIV/0!</v>
      </c>
    </row>
    <row r="47" spans="1:12" s="1" customFormat="1" x14ac:dyDescent="0.25">
      <c r="A47" s="74" t="s">
        <v>46</v>
      </c>
      <c r="B47" s="61" t="e">
        <f>SUM(B13:B15)/B19*B6</f>
        <v>#DIV/0!</v>
      </c>
      <c r="C47" s="61">
        <f t="shared" ref="C47:K47" si="9">SUM(C13:C15)*0.383</f>
        <v>0</v>
      </c>
      <c r="D47" s="61">
        <f t="shared" si="9"/>
        <v>0</v>
      </c>
      <c r="E47" s="61">
        <f t="shared" si="9"/>
        <v>0</v>
      </c>
      <c r="F47" s="61">
        <f t="shared" si="9"/>
        <v>0</v>
      </c>
      <c r="G47" s="61">
        <f t="shared" si="9"/>
        <v>0</v>
      </c>
      <c r="H47" s="61">
        <f t="shared" si="9"/>
        <v>0</v>
      </c>
      <c r="I47" s="61">
        <f t="shared" si="9"/>
        <v>0</v>
      </c>
      <c r="J47" s="61">
        <f t="shared" si="9"/>
        <v>0</v>
      </c>
      <c r="K47" s="61">
        <f t="shared" si="9"/>
        <v>0</v>
      </c>
      <c r="L47" s="62" t="e">
        <f t="shared" si="6"/>
        <v>#DIV/0!</v>
      </c>
    </row>
    <row r="48" spans="1:12" s="1" customFormat="1" ht="15.75" thickBot="1" x14ac:dyDescent="0.3">
      <c r="A48" s="74" t="s">
        <v>47</v>
      </c>
      <c r="B48" s="61" t="e">
        <f>SUM(B16:B18)/B19*B6</f>
        <v>#DIV/0!</v>
      </c>
      <c r="C48" s="61">
        <f t="shared" ref="C48:K48" si="10">SUM(C16:C18)*0.383</f>
        <v>0</v>
      </c>
      <c r="D48" s="61">
        <f t="shared" si="10"/>
        <v>0</v>
      </c>
      <c r="E48" s="61">
        <f t="shared" si="10"/>
        <v>0</v>
      </c>
      <c r="F48" s="61">
        <f t="shared" si="10"/>
        <v>0</v>
      </c>
      <c r="G48" s="61">
        <f t="shared" si="10"/>
        <v>0</v>
      </c>
      <c r="H48" s="61">
        <f t="shared" si="10"/>
        <v>0</v>
      </c>
      <c r="I48" s="61">
        <f t="shared" si="10"/>
        <v>0</v>
      </c>
      <c r="J48" s="61">
        <f t="shared" si="10"/>
        <v>0</v>
      </c>
      <c r="K48" s="61">
        <f t="shared" si="10"/>
        <v>0</v>
      </c>
      <c r="L48" s="62" t="e">
        <f t="shared" si="6"/>
        <v>#DIV/0!</v>
      </c>
    </row>
    <row r="49" spans="1:12" s="18" customFormat="1" ht="16.5" thickTop="1" thickBot="1" x14ac:dyDescent="0.3">
      <c r="A49" s="75" t="s">
        <v>30</v>
      </c>
      <c r="B49" s="76" t="e">
        <f t="shared" ref="B49:K49" si="11">SUM(B44:B48)</f>
        <v>#DIV/0!</v>
      </c>
      <c r="C49" s="77">
        <f t="shared" si="11"/>
        <v>0</v>
      </c>
      <c r="D49" s="77">
        <f t="shared" si="11"/>
        <v>0</v>
      </c>
      <c r="E49" s="77">
        <f t="shared" si="11"/>
        <v>0</v>
      </c>
      <c r="F49" s="77">
        <f t="shared" si="11"/>
        <v>0</v>
      </c>
      <c r="G49" s="77">
        <f t="shared" si="11"/>
        <v>0</v>
      </c>
      <c r="H49" s="77">
        <f t="shared" si="11"/>
        <v>0</v>
      </c>
      <c r="I49" s="77">
        <f t="shared" si="11"/>
        <v>0</v>
      </c>
      <c r="J49" s="77">
        <f t="shared" si="11"/>
        <v>0</v>
      </c>
      <c r="K49" s="77">
        <f t="shared" si="11"/>
        <v>0</v>
      </c>
      <c r="L49" s="49" t="e">
        <f>SUM(B49:K49)</f>
        <v>#DIV/0!</v>
      </c>
    </row>
    <row r="50" spans="1:12" s="27" customFormat="1" ht="15.75" thickBot="1" x14ac:dyDescent="0.3">
      <c r="B50" s="69"/>
      <c r="C50" s="69"/>
      <c r="D50" s="69"/>
      <c r="E50" s="69"/>
      <c r="F50" s="69"/>
      <c r="G50" s="69"/>
      <c r="H50" s="69"/>
      <c r="I50" s="69"/>
      <c r="J50" s="69"/>
      <c r="K50" s="69"/>
      <c r="L50" s="19"/>
    </row>
    <row r="51" spans="1:12" s="70" customFormat="1" x14ac:dyDescent="0.25">
      <c r="A51" s="10" t="s">
        <v>62</v>
      </c>
      <c r="B51" s="14"/>
      <c r="C51" s="14"/>
      <c r="D51" s="14"/>
      <c r="E51" s="14"/>
      <c r="F51" s="14"/>
      <c r="G51" s="14"/>
      <c r="H51" s="14"/>
      <c r="I51" s="14"/>
      <c r="J51" s="14"/>
      <c r="K51" s="14"/>
      <c r="L51" s="11"/>
    </row>
    <row r="52" spans="1:12" s="70" customFormat="1" x14ac:dyDescent="0.25">
      <c r="A52" s="12" t="s">
        <v>32</v>
      </c>
      <c r="B52" s="61" t="e">
        <f>((B29/B34)*B6)</f>
        <v>#DIV/0!</v>
      </c>
      <c r="C52" s="61" t="e">
        <f t="shared" ref="C52:K52" si="12">(C29/C34)*C19</f>
        <v>#DIV/0!</v>
      </c>
      <c r="D52" s="61" t="e">
        <f t="shared" si="12"/>
        <v>#DIV/0!</v>
      </c>
      <c r="E52" s="61" t="e">
        <f t="shared" si="12"/>
        <v>#DIV/0!</v>
      </c>
      <c r="F52" s="61" t="e">
        <f t="shared" si="12"/>
        <v>#DIV/0!</v>
      </c>
      <c r="G52" s="61" t="e">
        <f t="shared" si="12"/>
        <v>#DIV/0!</v>
      </c>
      <c r="H52" s="61" t="e">
        <f t="shared" si="12"/>
        <v>#DIV/0!</v>
      </c>
      <c r="I52" s="61" t="e">
        <f t="shared" si="12"/>
        <v>#DIV/0!</v>
      </c>
      <c r="J52" s="61" t="e">
        <f t="shared" si="12"/>
        <v>#DIV/0!</v>
      </c>
      <c r="K52" s="61" t="e">
        <f t="shared" si="12"/>
        <v>#DIV/0!</v>
      </c>
      <c r="L52" s="62" t="e">
        <f t="shared" ref="L52:L59" si="13">SUM(B52:K52)</f>
        <v>#DIV/0!</v>
      </c>
    </row>
    <row r="53" spans="1:12" s="70" customFormat="1" x14ac:dyDescent="0.25">
      <c r="A53" s="12" t="s">
        <v>33</v>
      </c>
      <c r="B53" s="61" t="e">
        <f>(B30/B34)*B6</f>
        <v>#DIV/0!</v>
      </c>
      <c r="C53" s="61" t="e">
        <f t="shared" ref="C53:K53" si="14">C30/C34*C19</f>
        <v>#DIV/0!</v>
      </c>
      <c r="D53" s="61" t="e">
        <f t="shared" si="14"/>
        <v>#DIV/0!</v>
      </c>
      <c r="E53" s="61" t="e">
        <f t="shared" si="14"/>
        <v>#DIV/0!</v>
      </c>
      <c r="F53" s="61" t="e">
        <f t="shared" si="14"/>
        <v>#DIV/0!</v>
      </c>
      <c r="G53" s="61" t="e">
        <f t="shared" si="14"/>
        <v>#DIV/0!</v>
      </c>
      <c r="H53" s="61" t="e">
        <f t="shared" si="14"/>
        <v>#DIV/0!</v>
      </c>
      <c r="I53" s="61" t="e">
        <f t="shared" si="14"/>
        <v>#DIV/0!</v>
      </c>
      <c r="J53" s="61" t="e">
        <f t="shared" si="14"/>
        <v>#DIV/0!</v>
      </c>
      <c r="K53" s="61" t="e">
        <f t="shared" si="14"/>
        <v>#DIV/0!</v>
      </c>
      <c r="L53" s="62" t="e">
        <f t="shared" si="13"/>
        <v>#DIV/0!</v>
      </c>
    </row>
    <row r="54" spans="1:12" s="70" customFormat="1" x14ac:dyDescent="0.25">
      <c r="A54" s="12" t="s">
        <v>34</v>
      </c>
      <c r="B54" s="61" t="e">
        <f>(B28/B34)*B6</f>
        <v>#DIV/0!</v>
      </c>
      <c r="C54" s="61" t="e">
        <f t="shared" ref="C54:K54" si="15">C28/C34*C19</f>
        <v>#DIV/0!</v>
      </c>
      <c r="D54" s="61" t="e">
        <f t="shared" si="15"/>
        <v>#DIV/0!</v>
      </c>
      <c r="E54" s="61" t="e">
        <f t="shared" si="15"/>
        <v>#DIV/0!</v>
      </c>
      <c r="F54" s="61" t="e">
        <f t="shared" si="15"/>
        <v>#DIV/0!</v>
      </c>
      <c r="G54" s="61" t="e">
        <f t="shared" si="15"/>
        <v>#DIV/0!</v>
      </c>
      <c r="H54" s="61" t="e">
        <f t="shared" si="15"/>
        <v>#DIV/0!</v>
      </c>
      <c r="I54" s="61" t="e">
        <f t="shared" si="15"/>
        <v>#DIV/0!</v>
      </c>
      <c r="J54" s="61" t="e">
        <f t="shared" si="15"/>
        <v>#DIV/0!</v>
      </c>
      <c r="K54" s="61" t="e">
        <f t="shared" si="15"/>
        <v>#DIV/0!</v>
      </c>
      <c r="L54" s="62" t="e">
        <f t="shared" si="13"/>
        <v>#DIV/0!</v>
      </c>
    </row>
    <row r="55" spans="1:12" s="70" customFormat="1" ht="21" customHeight="1" x14ac:dyDescent="0.25">
      <c r="A55" s="12" t="s">
        <v>35</v>
      </c>
      <c r="B55" s="61" t="e">
        <f>(B31/B34*B6)</f>
        <v>#DIV/0!</v>
      </c>
      <c r="C55" s="61" t="e">
        <f t="shared" ref="C55:K55" si="16">C31/C34*C19</f>
        <v>#DIV/0!</v>
      </c>
      <c r="D55" s="61" t="e">
        <f t="shared" si="16"/>
        <v>#DIV/0!</v>
      </c>
      <c r="E55" s="61" t="e">
        <f t="shared" si="16"/>
        <v>#DIV/0!</v>
      </c>
      <c r="F55" s="61" t="e">
        <f t="shared" si="16"/>
        <v>#DIV/0!</v>
      </c>
      <c r="G55" s="61" t="e">
        <f t="shared" si="16"/>
        <v>#DIV/0!</v>
      </c>
      <c r="H55" s="61" t="e">
        <f t="shared" si="16"/>
        <v>#DIV/0!</v>
      </c>
      <c r="I55" s="61" t="e">
        <f t="shared" si="16"/>
        <v>#DIV/0!</v>
      </c>
      <c r="J55" s="61" t="e">
        <f t="shared" si="16"/>
        <v>#DIV/0!</v>
      </c>
      <c r="K55" s="61" t="e">
        <f t="shared" si="16"/>
        <v>#DIV/0!</v>
      </c>
      <c r="L55" s="62" t="e">
        <f t="shared" si="13"/>
        <v>#DIV/0!</v>
      </c>
    </row>
    <row r="56" spans="1:12" s="70" customFormat="1" x14ac:dyDescent="0.25">
      <c r="A56" s="12" t="s">
        <v>16</v>
      </c>
      <c r="B56" s="61" t="e">
        <f>(B27/B34)*B6</f>
        <v>#DIV/0!</v>
      </c>
      <c r="C56" s="61" t="e">
        <f t="shared" ref="C56:K56" si="17">C27/C34*C19</f>
        <v>#DIV/0!</v>
      </c>
      <c r="D56" s="61" t="e">
        <f t="shared" si="17"/>
        <v>#DIV/0!</v>
      </c>
      <c r="E56" s="61" t="e">
        <f t="shared" si="17"/>
        <v>#DIV/0!</v>
      </c>
      <c r="F56" s="61" t="e">
        <f t="shared" si="17"/>
        <v>#DIV/0!</v>
      </c>
      <c r="G56" s="61" t="e">
        <f t="shared" si="17"/>
        <v>#DIV/0!</v>
      </c>
      <c r="H56" s="61" t="e">
        <f t="shared" si="17"/>
        <v>#DIV/0!</v>
      </c>
      <c r="I56" s="61" t="e">
        <f t="shared" si="17"/>
        <v>#DIV/0!</v>
      </c>
      <c r="J56" s="61" t="e">
        <f t="shared" si="17"/>
        <v>#DIV/0!</v>
      </c>
      <c r="K56" s="61" t="e">
        <f t="shared" si="17"/>
        <v>#DIV/0!</v>
      </c>
      <c r="L56" s="62" t="e">
        <f t="shared" si="13"/>
        <v>#DIV/0!</v>
      </c>
    </row>
    <row r="57" spans="1:12" s="70" customFormat="1" x14ac:dyDescent="0.25">
      <c r="A57" s="12" t="s">
        <v>36</v>
      </c>
      <c r="B57" s="61" t="e">
        <f>(B33/B34)*B6</f>
        <v>#DIV/0!</v>
      </c>
      <c r="C57" s="61" t="e">
        <f t="shared" ref="C57:K57" si="18">C33/C34*C19</f>
        <v>#DIV/0!</v>
      </c>
      <c r="D57" s="61" t="e">
        <f t="shared" si="18"/>
        <v>#DIV/0!</v>
      </c>
      <c r="E57" s="61" t="e">
        <f t="shared" si="18"/>
        <v>#DIV/0!</v>
      </c>
      <c r="F57" s="61" t="e">
        <f t="shared" si="18"/>
        <v>#DIV/0!</v>
      </c>
      <c r="G57" s="61" t="e">
        <f t="shared" si="18"/>
        <v>#DIV/0!</v>
      </c>
      <c r="H57" s="61" t="e">
        <f t="shared" si="18"/>
        <v>#DIV/0!</v>
      </c>
      <c r="I57" s="61" t="e">
        <f t="shared" si="18"/>
        <v>#DIV/0!</v>
      </c>
      <c r="J57" s="61" t="e">
        <f t="shared" si="18"/>
        <v>#DIV/0!</v>
      </c>
      <c r="K57" s="61" t="e">
        <f t="shared" si="18"/>
        <v>#DIV/0!</v>
      </c>
      <c r="L57" s="62" t="e">
        <f t="shared" si="13"/>
        <v>#DIV/0!</v>
      </c>
    </row>
    <row r="58" spans="1:12" s="70" customFormat="1" ht="15.75" thickBot="1" x14ac:dyDescent="0.3">
      <c r="A58" s="12" t="s">
        <v>37</v>
      </c>
      <c r="B58" s="61" t="e">
        <f>(B32/B34)*B6</f>
        <v>#DIV/0!</v>
      </c>
      <c r="C58" s="61" t="e">
        <f t="shared" ref="C58:K58" si="19">C32/C34*C19</f>
        <v>#DIV/0!</v>
      </c>
      <c r="D58" s="61" t="e">
        <f t="shared" si="19"/>
        <v>#DIV/0!</v>
      </c>
      <c r="E58" s="61" t="e">
        <f t="shared" si="19"/>
        <v>#DIV/0!</v>
      </c>
      <c r="F58" s="61" t="e">
        <f t="shared" si="19"/>
        <v>#DIV/0!</v>
      </c>
      <c r="G58" s="61" t="e">
        <f t="shared" si="19"/>
        <v>#DIV/0!</v>
      </c>
      <c r="H58" s="61" t="e">
        <f t="shared" si="19"/>
        <v>#DIV/0!</v>
      </c>
      <c r="I58" s="61" t="e">
        <f t="shared" si="19"/>
        <v>#DIV/0!</v>
      </c>
      <c r="J58" s="61" t="e">
        <f t="shared" si="19"/>
        <v>#DIV/0!</v>
      </c>
      <c r="K58" s="61" t="e">
        <f t="shared" si="19"/>
        <v>#DIV/0!</v>
      </c>
      <c r="L58" s="62" t="e">
        <f t="shared" si="13"/>
        <v>#DIV/0!</v>
      </c>
    </row>
    <row r="59" spans="1:12" s="70" customFormat="1" ht="16.5" thickTop="1" thickBot="1" x14ac:dyDescent="0.3">
      <c r="A59" s="57" t="s">
        <v>30</v>
      </c>
      <c r="B59" s="60" t="e">
        <f>SUM(B52:B58)</f>
        <v>#DIV/0!</v>
      </c>
      <c r="C59" s="60" t="e">
        <f t="shared" ref="C59:K59" si="20">SUM(C52:C58)</f>
        <v>#DIV/0!</v>
      </c>
      <c r="D59" s="60" t="e">
        <f t="shared" si="20"/>
        <v>#DIV/0!</v>
      </c>
      <c r="E59" s="60" t="e">
        <f t="shared" si="20"/>
        <v>#DIV/0!</v>
      </c>
      <c r="F59" s="60" t="e">
        <f t="shared" si="20"/>
        <v>#DIV/0!</v>
      </c>
      <c r="G59" s="60" t="e">
        <f t="shared" si="20"/>
        <v>#DIV/0!</v>
      </c>
      <c r="H59" s="60" t="e">
        <f t="shared" si="20"/>
        <v>#DIV/0!</v>
      </c>
      <c r="I59" s="60" t="e">
        <f t="shared" si="20"/>
        <v>#DIV/0!</v>
      </c>
      <c r="J59" s="60" t="e">
        <f t="shared" si="20"/>
        <v>#DIV/0!</v>
      </c>
      <c r="K59" s="60" t="e">
        <f t="shared" si="20"/>
        <v>#DIV/0!</v>
      </c>
      <c r="L59" s="52" t="e">
        <f t="shared" si="13"/>
        <v>#DIV/0!</v>
      </c>
    </row>
    <row r="60" spans="1:12" s="70" customFormat="1" ht="15.75" thickBot="1" x14ac:dyDescent="0.3">
      <c r="A60" s="30"/>
      <c r="B60" s="13"/>
      <c r="C60" s="13"/>
      <c r="D60" s="13"/>
      <c r="E60" s="13"/>
      <c r="F60" s="13"/>
      <c r="G60" s="13"/>
      <c r="H60" s="13"/>
      <c r="I60" s="13"/>
      <c r="J60" s="13"/>
      <c r="K60" s="13"/>
      <c r="L60" s="9"/>
    </row>
    <row r="61" spans="1:12" s="70" customFormat="1" x14ac:dyDescent="0.25">
      <c r="A61" s="10" t="s">
        <v>63</v>
      </c>
      <c r="B61" s="14"/>
      <c r="C61" s="14"/>
      <c r="D61" s="14"/>
      <c r="E61" s="14"/>
      <c r="F61" s="14"/>
      <c r="G61" s="14"/>
      <c r="H61" s="14"/>
      <c r="I61" s="14"/>
      <c r="J61" s="14"/>
      <c r="K61" s="14"/>
      <c r="L61" s="11"/>
    </row>
    <row r="62" spans="1:12" s="70" customFormat="1" x14ac:dyDescent="0.25">
      <c r="A62" s="12" t="s">
        <v>24</v>
      </c>
      <c r="B62" s="61" t="e">
        <f>B37/B39*B6</f>
        <v>#DIV/0!</v>
      </c>
      <c r="C62" s="61" t="e">
        <f t="shared" ref="C62:K62" si="21">C37/C39*C19</f>
        <v>#DIV/0!</v>
      </c>
      <c r="D62" s="61" t="e">
        <f t="shared" si="21"/>
        <v>#DIV/0!</v>
      </c>
      <c r="E62" s="61" t="e">
        <f t="shared" si="21"/>
        <v>#DIV/0!</v>
      </c>
      <c r="F62" s="61" t="e">
        <f t="shared" si="21"/>
        <v>#DIV/0!</v>
      </c>
      <c r="G62" s="61" t="e">
        <f t="shared" si="21"/>
        <v>#DIV/0!</v>
      </c>
      <c r="H62" s="61" t="e">
        <f t="shared" si="21"/>
        <v>#DIV/0!</v>
      </c>
      <c r="I62" s="61" t="e">
        <f t="shared" si="21"/>
        <v>#DIV/0!</v>
      </c>
      <c r="J62" s="61" t="e">
        <f t="shared" si="21"/>
        <v>#DIV/0!</v>
      </c>
      <c r="K62" s="61" t="e">
        <f t="shared" si="21"/>
        <v>#DIV/0!</v>
      </c>
      <c r="L62" s="62" t="e">
        <f>SUM(B62:K62)</f>
        <v>#DIV/0!</v>
      </c>
    </row>
    <row r="63" spans="1:12" s="70" customFormat="1" ht="15.75" thickBot="1" x14ac:dyDescent="0.3">
      <c r="A63" s="12" t="s">
        <v>25</v>
      </c>
      <c r="B63" s="61" t="e">
        <f>B38/B39*B6</f>
        <v>#DIV/0!</v>
      </c>
      <c r="C63" s="61" t="e">
        <f t="shared" ref="C63:K63" si="22">C38/C39*C19</f>
        <v>#DIV/0!</v>
      </c>
      <c r="D63" s="61" t="e">
        <f t="shared" si="22"/>
        <v>#DIV/0!</v>
      </c>
      <c r="E63" s="61" t="e">
        <f t="shared" si="22"/>
        <v>#DIV/0!</v>
      </c>
      <c r="F63" s="61" t="e">
        <f t="shared" si="22"/>
        <v>#DIV/0!</v>
      </c>
      <c r="G63" s="61" t="e">
        <f t="shared" si="22"/>
        <v>#DIV/0!</v>
      </c>
      <c r="H63" s="61" t="e">
        <f t="shared" si="22"/>
        <v>#DIV/0!</v>
      </c>
      <c r="I63" s="61" t="e">
        <f t="shared" si="22"/>
        <v>#DIV/0!</v>
      </c>
      <c r="J63" s="61" t="e">
        <f t="shared" si="22"/>
        <v>#DIV/0!</v>
      </c>
      <c r="K63" s="61" t="e">
        <f t="shared" si="22"/>
        <v>#DIV/0!</v>
      </c>
      <c r="L63" s="62" t="e">
        <f>SUM(B63:K63)</f>
        <v>#DIV/0!</v>
      </c>
    </row>
    <row r="64" spans="1:12" s="70" customFormat="1" ht="16.5" thickTop="1" thickBot="1" x14ac:dyDescent="0.3">
      <c r="A64" s="57" t="s">
        <v>30</v>
      </c>
      <c r="B64" s="58" t="e">
        <f>SUM(B62:B63)</f>
        <v>#DIV/0!</v>
      </c>
      <c r="C64" s="58" t="e">
        <f t="shared" ref="C64:K64" si="23">SUM(C62:C63)</f>
        <v>#DIV/0!</v>
      </c>
      <c r="D64" s="58" t="e">
        <f t="shared" si="23"/>
        <v>#DIV/0!</v>
      </c>
      <c r="E64" s="58" t="e">
        <f t="shared" si="23"/>
        <v>#DIV/0!</v>
      </c>
      <c r="F64" s="58" t="e">
        <f t="shared" si="23"/>
        <v>#DIV/0!</v>
      </c>
      <c r="G64" s="58" t="e">
        <f t="shared" si="23"/>
        <v>#DIV/0!</v>
      </c>
      <c r="H64" s="58" t="e">
        <f t="shared" si="23"/>
        <v>#DIV/0!</v>
      </c>
      <c r="I64" s="58" t="e">
        <f t="shared" si="23"/>
        <v>#DIV/0!</v>
      </c>
      <c r="J64" s="58" t="e">
        <f t="shared" si="23"/>
        <v>#DIV/0!</v>
      </c>
      <c r="K64" s="58" t="e">
        <f t="shared" si="23"/>
        <v>#DIV/0!</v>
      </c>
      <c r="L64" s="49" t="e">
        <f>SUM(B64:K64)</f>
        <v>#DIV/0!</v>
      </c>
    </row>
    <row r="65" spans="1:12" s="70" customFormat="1" ht="15.75" thickBot="1" x14ac:dyDescent="0.3">
      <c r="A65" s="30"/>
      <c r="B65" s="13"/>
      <c r="C65" s="13"/>
      <c r="D65" s="13"/>
      <c r="E65" s="13"/>
      <c r="F65" s="13"/>
      <c r="G65" s="13"/>
      <c r="H65" s="13"/>
      <c r="I65" s="13"/>
      <c r="J65" s="13"/>
      <c r="K65" s="13"/>
      <c r="L65" s="9"/>
    </row>
    <row r="66" spans="1:12" s="70" customFormat="1" x14ac:dyDescent="0.25">
      <c r="A66" s="10" t="s">
        <v>64</v>
      </c>
      <c r="B66" s="14"/>
      <c r="C66" s="14"/>
      <c r="D66" s="14"/>
      <c r="E66" s="14"/>
      <c r="F66" s="14"/>
      <c r="G66" s="14"/>
      <c r="H66" s="14"/>
      <c r="I66" s="14"/>
      <c r="J66" s="14"/>
      <c r="K66" s="14"/>
      <c r="L66" s="11"/>
    </row>
    <row r="67" spans="1:12" s="70" customFormat="1" x14ac:dyDescent="0.25">
      <c r="A67" s="12" t="s">
        <v>12</v>
      </c>
      <c r="B67" s="61" t="e">
        <f>B22/B24*B6</f>
        <v>#DIV/0!</v>
      </c>
      <c r="C67" s="61" t="e">
        <f t="shared" ref="C67:K67" si="24">C22/C24*C19</f>
        <v>#DIV/0!</v>
      </c>
      <c r="D67" s="61" t="e">
        <f t="shared" si="24"/>
        <v>#DIV/0!</v>
      </c>
      <c r="E67" s="61" t="e">
        <f t="shared" si="24"/>
        <v>#DIV/0!</v>
      </c>
      <c r="F67" s="61" t="e">
        <f t="shared" si="24"/>
        <v>#DIV/0!</v>
      </c>
      <c r="G67" s="61" t="e">
        <f t="shared" si="24"/>
        <v>#DIV/0!</v>
      </c>
      <c r="H67" s="61" t="e">
        <f t="shared" si="24"/>
        <v>#DIV/0!</v>
      </c>
      <c r="I67" s="61" t="e">
        <f t="shared" si="24"/>
        <v>#DIV/0!</v>
      </c>
      <c r="J67" s="61" t="e">
        <f t="shared" si="24"/>
        <v>#DIV/0!</v>
      </c>
      <c r="K67" s="61" t="e">
        <f t="shared" si="24"/>
        <v>#DIV/0!</v>
      </c>
      <c r="L67" s="62" t="e">
        <f>SUM(B67:K67)</f>
        <v>#DIV/0!</v>
      </c>
    </row>
    <row r="68" spans="1:12" s="70" customFormat="1" ht="15.75" thickBot="1" x14ac:dyDescent="0.3">
      <c r="A68" s="12" t="s">
        <v>13</v>
      </c>
      <c r="B68" s="61" t="e">
        <f>B23/B24*B6</f>
        <v>#DIV/0!</v>
      </c>
      <c r="C68" s="61" t="e">
        <f t="shared" ref="C68:K68" si="25">C23/C24*C19</f>
        <v>#DIV/0!</v>
      </c>
      <c r="D68" s="61" t="e">
        <f t="shared" si="25"/>
        <v>#DIV/0!</v>
      </c>
      <c r="E68" s="61" t="e">
        <f t="shared" si="25"/>
        <v>#DIV/0!</v>
      </c>
      <c r="F68" s="61" t="e">
        <f t="shared" si="25"/>
        <v>#DIV/0!</v>
      </c>
      <c r="G68" s="61" t="e">
        <f t="shared" si="25"/>
        <v>#DIV/0!</v>
      </c>
      <c r="H68" s="61" t="e">
        <f t="shared" si="25"/>
        <v>#DIV/0!</v>
      </c>
      <c r="I68" s="61" t="e">
        <f t="shared" si="25"/>
        <v>#DIV/0!</v>
      </c>
      <c r="J68" s="61" t="e">
        <f t="shared" si="25"/>
        <v>#DIV/0!</v>
      </c>
      <c r="K68" s="61" t="e">
        <f t="shared" si="25"/>
        <v>#DIV/0!</v>
      </c>
      <c r="L68" s="62" t="e">
        <f>SUM(B68:K68)</f>
        <v>#DIV/0!</v>
      </c>
    </row>
    <row r="69" spans="1:12" s="70" customFormat="1" ht="16.5" thickTop="1" thickBot="1" x14ac:dyDescent="0.3">
      <c r="A69" s="57" t="s">
        <v>30</v>
      </c>
      <c r="B69" s="58" t="e">
        <f t="shared" ref="B69:K69" si="26">SUM(B67:B68)</f>
        <v>#DIV/0!</v>
      </c>
      <c r="C69" s="58" t="e">
        <f t="shared" si="26"/>
        <v>#DIV/0!</v>
      </c>
      <c r="D69" s="58" t="e">
        <f t="shared" si="26"/>
        <v>#DIV/0!</v>
      </c>
      <c r="E69" s="58" t="e">
        <f t="shared" si="26"/>
        <v>#DIV/0!</v>
      </c>
      <c r="F69" s="58" t="e">
        <f t="shared" si="26"/>
        <v>#DIV/0!</v>
      </c>
      <c r="G69" s="58" t="e">
        <f t="shared" si="26"/>
        <v>#DIV/0!</v>
      </c>
      <c r="H69" s="58" t="e">
        <f t="shared" si="26"/>
        <v>#DIV/0!</v>
      </c>
      <c r="I69" s="58" t="e">
        <f t="shared" si="26"/>
        <v>#DIV/0!</v>
      </c>
      <c r="J69" s="58" t="e">
        <f t="shared" si="26"/>
        <v>#DIV/0!</v>
      </c>
      <c r="K69" s="58" t="e">
        <f t="shared" si="26"/>
        <v>#DIV/0!</v>
      </c>
      <c r="L69" s="49" t="e">
        <f>SUM(B69:K69)</f>
        <v>#DIV/0!</v>
      </c>
    </row>
    <row r="70" spans="1:12" x14ac:dyDescent="0.25">
      <c r="B70" s="32"/>
    </row>
  </sheetData>
  <mergeCells count="1">
    <mergeCell ref="A1: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e4e0111-ed08-4aa1-98c7-4b6d1ec9544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19E518E41BCE4FB0BEA50C78D2D3B3" ma:contentTypeVersion="10" ma:contentTypeDescription="Create a new document." ma:contentTypeScope="" ma:versionID="8d17a9e4a3b44baf28a7edc4fc72e12e">
  <xsd:schema xmlns:xsd="http://www.w3.org/2001/XMLSchema" xmlns:xs="http://www.w3.org/2001/XMLSchema" xmlns:p="http://schemas.microsoft.com/office/2006/metadata/properties" xmlns:ns2="13272b8a-8d6d-4ce8-86bc-28aa847d4189" xmlns:ns3="8e4e0111-ed08-4aa1-98c7-4b6d1ec9544c" targetNamespace="http://schemas.microsoft.com/office/2006/metadata/properties" ma:root="true" ma:fieldsID="ec34fd7d80a8d8ef42e533bd727c3d53" ns2:_="" ns3:_="">
    <xsd:import namespace="13272b8a-8d6d-4ce8-86bc-28aa847d4189"/>
    <xsd:import namespace="8e4e0111-ed08-4aa1-98c7-4b6d1ec954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272b8a-8d6d-4ce8-86bc-28aa847d4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4e0111-ed08-4aa1-98c7-4b6d1ec9544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301B8B-CD85-43F3-A6A2-170F9735C63B}">
  <ds:schemaRefs>
    <ds:schemaRef ds:uri="http://schemas.microsoft.com/sharepoint/v3/contenttype/forms"/>
  </ds:schemaRefs>
</ds:datastoreItem>
</file>

<file path=customXml/itemProps2.xml><?xml version="1.0" encoding="utf-8"?>
<ds:datastoreItem xmlns:ds="http://schemas.openxmlformats.org/officeDocument/2006/customXml" ds:itemID="{0FAAA2A8-6DEA-4019-B9EE-B78E54C8C90F}">
  <ds:schemaRef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infopath/2007/PartnerControls"/>
    <ds:schemaRef ds:uri="8e4e0111-ed08-4aa1-98c7-4b6d1ec9544c"/>
    <ds:schemaRef ds:uri="13272b8a-8d6d-4ce8-86bc-28aa847d4189"/>
  </ds:schemaRefs>
</ds:datastoreItem>
</file>

<file path=customXml/itemProps3.xml><?xml version="1.0" encoding="utf-8"?>
<ds:datastoreItem xmlns:ds="http://schemas.openxmlformats.org/officeDocument/2006/customXml" ds:itemID="{B83AC021-765B-4189-8DA4-8571B7AF26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272b8a-8d6d-4ce8-86bc-28aa847d4189"/>
    <ds:schemaRef ds:uri="8e4e0111-ed08-4aa1-98c7-4b6d1ec954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Retail - Tobacco and Alcohol</vt:lpstr>
      <vt:lpstr>Prescribing</vt:lpstr>
      <vt:lpstr>Rx Storage</vt:lpstr>
      <vt:lpstr>Info Dissemination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Melinda Pankratz</dc:creator>
  <cp:keywords/>
  <dc:description/>
  <cp:lastModifiedBy>Melinda M Pankratz, MPH, PhD</cp:lastModifiedBy>
  <cp:revision/>
  <dcterms:created xsi:type="dcterms:W3CDTF">2017-11-28T19:12:41Z</dcterms:created>
  <dcterms:modified xsi:type="dcterms:W3CDTF">2022-04-09T21:54:47Z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0x010100BD19E518E41BCE4FB0BEA50C78D2D3B3</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